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3" activeTab="1"/>
  </bookViews>
  <sheets>
    <sheet name="Содержание" sheetId="1" r:id="rId1"/>
    <sheet name="SCAD Soft" sheetId="2" r:id="rId2"/>
    <sheet name="Гепард-А" sheetId="3" r:id="rId3"/>
    <sheet name="GeoSoft" sheetId="4" r:id="rId4"/>
    <sheet name="STAR_T QUASISTATIC" sheetId="5" state="hidden" r:id="rId5"/>
    <sheet name="Лист1" sheetId="6" r:id="rId6"/>
  </sheets>
  <definedNames>
    <definedName name="_xlnm.Print_Area" localSheetId="0">'Содержание'!$A$1:$J$29</definedName>
  </definedNames>
  <calcPr fullCalcOnLoad="1"/>
</workbook>
</file>

<file path=xl/sharedStrings.xml><?xml version="1.0" encoding="utf-8"?>
<sst xmlns="http://schemas.openxmlformats.org/spreadsheetml/2006/main" count="368" uniqueCount="286">
  <si>
    <t>ООО «Автоматизация Проектных Работ» • 105082, г. Москва, Рубцовская наб., д.4 корп.1 помещ. VII • Тел. +7 (495) 920-5604</t>
  </si>
  <si>
    <t>СОДЕРЖАНИЕ</t>
  </si>
  <si>
    <t>Специальные предложения</t>
  </si>
  <si>
    <t>"Две программы по цене одной"</t>
  </si>
  <si>
    <t>SCAD Soft</t>
  </si>
  <si>
    <t>SCAD Office, АРБАТ, ВЕСТ, ДЕКОР, ЗАПРОС, КАМИН, КОМЕТА, Конструктор сечений, КОНСУЛ, КРИСТАЛЛ, КУСТ, МОНОЛИТ, СЕЗАМ, КоКон, ФОРУМ, ОТКОС, ТОНУС, КРОСС</t>
  </si>
  <si>
    <t>Артикул</t>
  </si>
  <si>
    <t>Название</t>
  </si>
  <si>
    <t>Цена</t>
  </si>
  <si>
    <r>
      <rPr>
        <b/>
        <sz val="8"/>
        <rFont val="Arial"/>
        <family val="2"/>
      </rPr>
      <t>SCAD Office</t>
    </r>
    <r>
      <rPr>
        <sz val="8"/>
        <rFont val="Arial"/>
        <family val="2"/>
      </rPr>
      <t xml:space="preserve"> — полный набор всех функций, сателитов и электронных справочников, выпускаемых компанией SCAD Soft.</t>
    </r>
  </si>
  <si>
    <t>Для новой лицензии теперь цена за сетевой ключ и локальный одинакова.</t>
  </si>
  <si>
    <t>таб. 4 - строка 1</t>
  </si>
  <si>
    <t>таб. 4 - строка 2</t>
  </si>
  <si>
    <r>
      <rPr>
        <b/>
        <sz val="8"/>
        <color indexed="60"/>
        <rFont val="Arial"/>
        <family val="2"/>
      </rPr>
      <t>Внимание!</t>
    </r>
    <r>
      <rPr>
        <sz val="8"/>
        <rFont val="Arial"/>
        <family val="2"/>
      </rPr>
      <t xml:space="preserve"> Цена произвольной конфигурации комплекса может превышать цену полного комплекта. В таком случае рекомендуем выбирать полный комплект </t>
    </r>
    <r>
      <rPr>
        <b/>
        <sz val="8"/>
        <rFont val="Arial"/>
        <family val="2"/>
      </rPr>
      <t>SCAD Office 21</t>
    </r>
    <r>
      <rPr>
        <sz val="8"/>
        <rFont val="Arial"/>
        <family val="2"/>
      </rPr>
      <t>.</t>
    </r>
  </si>
  <si>
    <r>
      <rPr>
        <b/>
        <sz val="8"/>
        <rFont val="Arial"/>
        <family val="2"/>
      </rPr>
      <t>Комплект НДС</t>
    </r>
    <r>
      <rPr>
        <sz val="8"/>
        <rFont val="Arial"/>
        <family val="2"/>
      </rPr>
      <t xml:space="preserve"> состоит из = Статика, Динамика, Библиотека КЭ, Графический редактор, Графический анализ, Комбинации загружений, РСУ, Проверка по различным прочностям, Нагрузки от фрагмента схемы, Документирование, функции Импорт/Экспорт, Анализ 3D устойчивости)</t>
    </r>
  </si>
  <si>
    <t>Количество</t>
  </si>
  <si>
    <t>Сумма</t>
  </si>
  <si>
    <t>UNI211S64</t>
  </si>
  <si>
    <r>
      <rPr>
        <b/>
        <sz val="10"/>
        <color indexed="8"/>
        <rFont val="Arial CYR"/>
        <family val="3"/>
      </rPr>
      <t xml:space="preserve">Универсальный (полный) комплект S64 </t>
    </r>
    <r>
      <rPr>
        <sz val="10"/>
        <color indexed="8"/>
        <rFont val="Arial CYR"/>
        <family val="2"/>
      </rPr>
      <t>(Комплект УН) = Комплекс НДС + Комплекс РСУ + "Подбор арматуры в элементах ж/б конструкций" + "Проверка и подбор элементов стальных конструкций"+"Анализ устойчивости"</t>
    </r>
  </si>
  <si>
    <t>таблица 1,1</t>
  </si>
  <si>
    <t>SD211S392</t>
  </si>
  <si>
    <t>SCAD++ S392 (Комплекс НДС)</t>
  </si>
  <si>
    <t>SD211SX</t>
  </si>
  <si>
    <t>SCAD++ Smax (Комплекс НДС)</t>
  </si>
  <si>
    <t>ARM211S392</t>
  </si>
  <si>
    <r>
      <rPr>
        <b/>
        <sz val="10"/>
        <color indexed="8"/>
        <rFont val="Arial CYR"/>
        <family val="3"/>
      </rPr>
      <t xml:space="preserve">Армирование S392 </t>
    </r>
    <r>
      <rPr>
        <sz val="10"/>
        <color indexed="8"/>
        <rFont val="Arial CYR"/>
        <family val="2"/>
      </rPr>
      <t>(Комплекс ЖБ) = Комплекс НДС + Комплекс РСУ + "Подбор арматуры в элементах ж/б конструкций"</t>
    </r>
  </si>
  <si>
    <t>ARM211SX</t>
  </si>
  <si>
    <r>
      <rPr>
        <b/>
        <sz val="10"/>
        <color indexed="8"/>
        <rFont val="Arial CYR"/>
        <family val="3"/>
      </rPr>
      <t xml:space="preserve">Армирование Smax </t>
    </r>
    <r>
      <rPr>
        <sz val="10"/>
        <color indexed="8"/>
        <rFont val="Arial CYR"/>
        <family val="2"/>
      </rPr>
      <t>(Комплекс ЖБ) = Комплекс НДС + Комплекс РСУ + "Подбор арматуры в элементах ж/б конструкций"</t>
    </r>
  </si>
  <si>
    <t>MET211S392</t>
  </si>
  <si>
    <r>
      <rPr>
        <b/>
        <sz val="10"/>
        <color indexed="8"/>
        <rFont val="Arial CYR"/>
        <family val="3"/>
      </rPr>
      <t xml:space="preserve">Стальные конструкции S392 </t>
    </r>
    <r>
      <rPr>
        <sz val="10"/>
        <color indexed="8"/>
        <rFont val="Arial CYR"/>
        <family val="2"/>
      </rPr>
      <t>(Комплекс СТ) = Комплекс НДС + Комплекс РСУ + "Проверка и подбор элементов стальных конструкций"</t>
    </r>
  </si>
  <si>
    <t>MET211SX</t>
  </si>
  <si>
    <r>
      <rPr>
        <b/>
        <sz val="10"/>
        <color indexed="8"/>
        <rFont val="Arial CYR"/>
        <family val="3"/>
      </rPr>
      <t xml:space="preserve">Стальные конструкции Smax </t>
    </r>
    <r>
      <rPr>
        <sz val="10"/>
        <color indexed="8"/>
        <rFont val="Arial CYR"/>
        <family val="2"/>
      </rPr>
      <t>(Комплекс СТ) = Комплекс НДС + Комплекс РСУ + "Проверка и подбор элементов стальных конструкций"</t>
    </r>
  </si>
  <si>
    <t>UNI211S392</t>
  </si>
  <si>
    <r>
      <rPr>
        <b/>
        <sz val="10"/>
        <color indexed="8"/>
        <rFont val="Arial CYR"/>
        <family val="3"/>
      </rPr>
      <t xml:space="preserve">Универсальный (полный) комплект S392 </t>
    </r>
    <r>
      <rPr>
        <sz val="10"/>
        <color indexed="8"/>
        <rFont val="Arial CYR"/>
        <family val="2"/>
      </rPr>
      <t>(Комплекс УН) = Комплекс НДС + Комплекс РСУ + "Подбор арматуры в элементах ж/б конструкций" + "Проверка и подбор элементов стальных конструкций"+"Анализ устойчивости"</t>
    </r>
  </si>
  <si>
    <t>UNI211SX</t>
  </si>
  <si>
    <r>
      <rPr>
        <b/>
        <sz val="10"/>
        <color indexed="8"/>
        <rFont val="Arial CYR"/>
        <family val="3"/>
      </rPr>
      <t xml:space="preserve">Универсальный (полный) комплект Smax </t>
    </r>
    <r>
      <rPr>
        <sz val="10"/>
        <color indexed="8"/>
        <rFont val="Arial CYR"/>
        <family val="2"/>
      </rPr>
      <t>(Комплекс УН) = Комплекс НДС + Комплекс РСУ + "Подбор арматуры в элементах ж/б конструкций" + "Проверка и подбор элементов стальных конструкций"+"Анализ устойчивости"</t>
    </r>
  </si>
  <si>
    <t>SPE211SX</t>
  </si>
  <si>
    <t>NEL211SX</t>
  </si>
  <si>
    <t>ACH211SX</t>
  </si>
  <si>
    <t>VAR211SX</t>
  </si>
  <si>
    <t>MNT211SX</t>
  </si>
  <si>
    <t>ARB211SD</t>
  </si>
  <si>
    <t>АРБАТ SCAD Office</t>
  </si>
  <si>
    <t>таблица 2</t>
  </si>
  <si>
    <t>VES211SD</t>
  </si>
  <si>
    <t>ВЕСТ SCAD Office</t>
  </si>
  <si>
    <t>DEK211SD</t>
  </si>
  <si>
    <t>ДЕКОР SCAD Office</t>
  </si>
  <si>
    <t>ZAP211SD</t>
  </si>
  <si>
    <t>ЗАПРОС SCAD Office</t>
  </si>
  <si>
    <t>KAM211SD</t>
  </si>
  <si>
    <t>КАМИН SCAD Office</t>
  </si>
  <si>
    <t>KOM211SD</t>
  </si>
  <si>
    <t>КОМЕТА SCAD Office</t>
  </si>
  <si>
    <t>KNS211SD</t>
  </si>
  <si>
    <t>Конструктор сечений SCAD Office</t>
  </si>
  <si>
    <t>таблица 3</t>
  </si>
  <si>
    <t>KON211SD</t>
  </si>
  <si>
    <t>КОНСУЛ SCAD Office</t>
  </si>
  <si>
    <t>KRL211SD</t>
  </si>
  <si>
    <t xml:space="preserve">КРИСТАЛЛ SCAD Office </t>
  </si>
  <si>
    <t>KRO211SD</t>
  </si>
  <si>
    <t>КРОСС SCAD Office</t>
  </si>
  <si>
    <t>MNL211SD</t>
  </si>
  <si>
    <t>МОНОЛИТ SCAD Office</t>
  </si>
  <si>
    <t>OTK211SD</t>
  </si>
  <si>
    <t>ОТКОС SCAD Office</t>
  </si>
  <si>
    <t>SEZ211SD</t>
  </si>
  <si>
    <t>СЕЗАМ SCAD Office</t>
  </si>
  <si>
    <t>TON211SD</t>
  </si>
  <si>
    <t>ТОНУС SCAD Office</t>
  </si>
  <si>
    <t>FOR211SD</t>
  </si>
  <si>
    <t>ФОРУМ SCAD Office</t>
  </si>
  <si>
    <t>ARB113X</t>
  </si>
  <si>
    <t>АРБАТ</t>
  </si>
  <si>
    <t>ARB211X</t>
  </si>
  <si>
    <t>АРБАТ СНиП</t>
  </si>
  <si>
    <t>VES211X</t>
  </si>
  <si>
    <t>ВЕСТ</t>
  </si>
  <si>
    <t>DEK211X</t>
  </si>
  <si>
    <t>ДЕКОР</t>
  </si>
  <si>
    <t>ZAP211X</t>
  </si>
  <si>
    <t>ЗАПРОС</t>
  </si>
  <si>
    <t>KAM211X</t>
  </si>
  <si>
    <t>КАМИН</t>
  </si>
  <si>
    <t>KOM211X</t>
  </si>
  <si>
    <t>КОМЕТА</t>
  </si>
  <si>
    <t>KNS211X</t>
  </si>
  <si>
    <t>Конструктор сечений</t>
  </si>
  <si>
    <t>KON211X</t>
  </si>
  <si>
    <t>КОНСУЛ</t>
  </si>
  <si>
    <t>KRL211X</t>
  </si>
  <si>
    <t>КРИСТАЛЛ</t>
  </si>
  <si>
    <t>KRO211X</t>
  </si>
  <si>
    <t>КРОСС</t>
  </si>
  <si>
    <t>KUS211X</t>
  </si>
  <si>
    <t>КУСТ</t>
  </si>
  <si>
    <t>MNL211X</t>
  </si>
  <si>
    <t>МОНОЛИТ</t>
  </si>
  <si>
    <t>SEZ211X</t>
  </si>
  <si>
    <t>СЕЗАМ</t>
  </si>
  <si>
    <t>KOK211X</t>
  </si>
  <si>
    <t>КоКон</t>
  </si>
  <si>
    <t>FOR211X</t>
  </si>
  <si>
    <t>ФОРУМ</t>
  </si>
  <si>
    <t>OTK211X</t>
  </si>
  <si>
    <t>ОТКОС</t>
  </si>
  <si>
    <t>TON211SX</t>
  </si>
  <si>
    <t>ТОНУС</t>
  </si>
  <si>
    <t>Учебный комплект</t>
  </si>
  <si>
    <t>Учебный комплект предназначен только для государственных высших и средних специальных учебных заведений.</t>
  </si>
  <si>
    <r>
      <rPr>
        <b/>
        <sz val="8"/>
        <color indexed="60"/>
        <rFont val="Arial CYR"/>
        <family val="3"/>
      </rPr>
      <t>Внимание!</t>
    </r>
    <r>
      <rPr>
        <sz val="8"/>
        <color indexed="8"/>
        <rFont val="Arial CYR"/>
        <family val="3"/>
      </rPr>
      <t xml:space="preserve"> На учебный комплект никакие скидки не распространяются.</t>
    </r>
  </si>
  <si>
    <t>STA210X</t>
  </si>
  <si>
    <t>Ключи аппаратной защиты</t>
  </si>
  <si>
    <t xml:space="preserve">* обязательно наличие действующего абонентского обслуживания на восстанавливаемую лицензию и физическое возвращение неработоспособного ключа защиты </t>
  </si>
  <si>
    <t>LOC210X</t>
  </si>
  <si>
    <t>Ключ локальной защиты .</t>
  </si>
  <si>
    <t>в комплекте</t>
  </si>
  <si>
    <t>LAN210X</t>
  </si>
  <si>
    <t>Ключ сетевой защиты на одно рабочее место (при покупке новой лицензии)</t>
  </si>
  <si>
    <t>LAN210X2</t>
  </si>
  <si>
    <t>Ключ сетевой защиты на 2 и более рабочих мест (при покупке новой лицензии)</t>
  </si>
  <si>
    <t>KEY210X</t>
  </si>
  <si>
    <t>Замена ключа защиты *</t>
  </si>
  <si>
    <t>KEY210XX</t>
  </si>
  <si>
    <t>Восстановление ключа защиты</t>
  </si>
  <si>
    <t>звоните</t>
  </si>
  <si>
    <t>Многопользовательские скидки</t>
  </si>
  <si>
    <t>Скидка</t>
  </si>
  <si>
    <t>MPS2</t>
  </si>
  <si>
    <t>SCAD Office, 2 лицензии</t>
  </si>
  <si>
    <t>MPS3</t>
  </si>
  <si>
    <t>SCAD Office, 3 лицензии</t>
  </si>
  <si>
    <t>MPS4</t>
  </si>
  <si>
    <t>MPU2</t>
  </si>
  <si>
    <t>Сателиты и справочники 2 лицензии</t>
  </si>
  <si>
    <t>MPU3</t>
  </si>
  <si>
    <t>Сателиты и справочники 3 лицензии</t>
  </si>
  <si>
    <t>MPU4</t>
  </si>
  <si>
    <t>Обновление (UPG)</t>
  </si>
  <si>
    <t>UPG211F115</t>
  </si>
  <si>
    <t>Годовое абонентское обслуживание</t>
  </si>
  <si>
    <t>Программы – сателлиты, приобретаемые без ВК SCAD (за 1 сателлит)</t>
  </si>
  <si>
    <t>таб. 6</t>
  </si>
  <si>
    <t>SCAD Office без программ-сателитов</t>
  </si>
  <si>
    <t>SCAD Office и программы-сателлиты на одной лицензии</t>
  </si>
  <si>
    <t>STD1</t>
  </si>
  <si>
    <t>STD2</t>
  </si>
  <si>
    <t>STD3</t>
  </si>
  <si>
    <t>Практический курс, взаимосвязь SCAD с Revit, Telka, Allplan - на выбор</t>
  </si>
  <si>
    <t>Экспресс курс, 4 часа, индивидуальное занятие</t>
  </si>
  <si>
    <t>STDX</t>
  </si>
  <si>
    <t>Индивидуальная консультация, 1 час</t>
  </si>
  <si>
    <t>Литература</t>
  </si>
  <si>
    <t>Цена с НДС</t>
  </si>
  <si>
    <t>Литература по SCAD Office (белая обложка)</t>
  </si>
  <si>
    <t>BKS1</t>
  </si>
  <si>
    <t>BKS2</t>
  </si>
  <si>
    <t>BKS3</t>
  </si>
  <si>
    <t>BKS4</t>
  </si>
  <si>
    <t>«SCAD Office. Электронные справочники» — M., 112 стр.</t>
  </si>
  <si>
    <t xml:space="preserve">«Вычислительный комплекс SCAD в учебном процессе» (Статический  расчет) – М., 240 стр. 
</t>
  </si>
  <si>
    <t>Научно-методическая литература</t>
  </si>
  <si>
    <t>BKN2</t>
  </si>
  <si>
    <t>BRNX</t>
  </si>
  <si>
    <r>
      <rPr>
        <sz val="10"/>
        <rFont val="Arial"/>
        <family val="2"/>
      </rPr>
      <t>Комплект «</t>
    </r>
    <r>
      <rPr>
        <b/>
        <sz val="10"/>
        <rFont val="Arial"/>
        <family val="2"/>
      </rPr>
      <t>Expert</t>
    </r>
    <r>
      <rPr>
        <sz val="10"/>
        <rFont val="Arial"/>
        <family val="2"/>
      </rPr>
      <t>», все книги этого раздела</t>
    </r>
  </si>
  <si>
    <t>«Строительная  механика. Компьютерные  технологии и моделирование» - М., 911 стр</t>
  </si>
  <si>
    <t>«Очерки по истории металлических конструкций. 2-е издание, переработанное и дополненное» – М., 256 стр.</t>
  </si>
  <si>
    <t xml:space="preserve"> Гепард-А </t>
  </si>
  <si>
    <t>Краткое описание</t>
  </si>
  <si>
    <t>Тип лицензии</t>
  </si>
  <si>
    <t>Гепард-А</t>
  </si>
  <si>
    <t>Программа «Гепард-А» предназначена для параметризованного моделирования, анализа и проектирования стальных строительных конструкций. Работает как самостоятельная программа так и совместно с продуктом SCAD Office.</t>
  </si>
  <si>
    <t>локальная</t>
  </si>
  <si>
    <t>1 год</t>
  </si>
  <si>
    <t>бессрочная</t>
  </si>
  <si>
    <t>GeoWall</t>
  </si>
  <si>
    <t>Предназначена для расчета на прочность и устойчивость ограждающих конструкций, выполненных в виде: «стены в грунте», ограждений из буронабивных и грунтоцементных свай, шпунта, труб и двутавров.</t>
  </si>
  <si>
    <t>Скоро в продаже</t>
  </si>
  <si>
    <t>GeoStab</t>
  </si>
  <si>
    <t>GeoAhchor</t>
  </si>
  <si>
    <t>Alterra</t>
  </si>
  <si>
    <t>GeoSet</t>
  </si>
  <si>
    <t>GeoPlate</t>
  </si>
  <si>
    <t>GeoPile</t>
  </si>
  <si>
    <t>GeoPlug</t>
  </si>
  <si>
    <t>Действует с декабря 2017 г.</t>
  </si>
  <si>
    <t>Стоимость одной лицензии ПК «STAR_T QUASISTATIC»</t>
  </si>
  <si>
    <t>Комплект для расчета</t>
  </si>
  <si>
    <t>Основные функции</t>
  </si>
  <si>
    <t>Размерность*</t>
  </si>
  <si>
    <t>S64</t>
  </si>
  <si>
    <t>S392</t>
  </si>
  <si>
    <t>Smax</t>
  </si>
  <si>
    <t>STAR_T QUASISTATIC
1.Расчет кинематических параметров 
И напряженно-деформированного состояния.
2.Задание армирования по трём направлениям.</t>
  </si>
  <si>
    <t>Пространственный расчет массивных, наземных, 
заглубленных и подземных сооружений совместно 
с окружающим грунтом.
Библиотека элементов-ТОЛЬКО пространственный 
8-узловой конечный элемент. 
Графический синтез расчетной схемы 
и анализ результатов расчета.
Документирование результатов расчета.
Линейный процессор (статика, квазистатика, монтаж).
Статика – статический расчет на одном шаге загружения.
Квазистатика – многошаговый статический расчет 
в пределах указанного количества шагов.
Монтаж (последовательность возведения) – многошаговый 
статический расчет, добавляющий на каждом шаге 
конструктивные элементы в указанном порядке, 
соответствующем фактическому монтажу.
Во всех случаях конечная расчетная схема 
Изначально создается пользователем.</t>
  </si>
  <si>
    <r>
      <rPr>
        <b/>
        <sz val="10"/>
        <rFont val="Arial"/>
        <family val="2"/>
      </rPr>
      <t>* — размерности:
S64</t>
    </r>
    <r>
      <rPr>
        <sz val="10"/>
        <rFont val="Arial"/>
        <family val="2"/>
      </rPr>
      <t xml:space="preserve"> — максимальная размерность решаемых задач 64 000 степени свободы;
</t>
    </r>
    <r>
      <rPr>
        <b/>
        <sz val="10"/>
        <color indexed="8"/>
        <rFont val="Arial"/>
        <family val="2"/>
      </rPr>
      <t>S392</t>
    </r>
    <r>
      <rPr>
        <sz val="10"/>
        <color indexed="8"/>
        <rFont val="Arial"/>
        <family val="2"/>
      </rPr>
      <t xml:space="preserve"> — максимальная размерность решаемых задач 392 000 степени свободы;
</t>
    </r>
    <r>
      <rPr>
        <b/>
        <sz val="10"/>
        <color indexed="8"/>
        <rFont val="Arial"/>
        <family val="2"/>
      </rPr>
      <t>Smax</t>
    </r>
    <r>
      <rPr>
        <sz val="10"/>
        <color indexed="8"/>
        <rFont val="Arial"/>
        <family val="2"/>
      </rPr>
      <t xml:space="preserve"> — максимальная размерность решаемых задач не ограничена.</t>
    </r>
  </si>
  <si>
    <t>В комплект поставки без дополнительной оплаты включаются
техническая документация в соответствии с приобретаемой комплектацией программных модулей</t>
  </si>
  <si>
    <t>Система скидок в % при единовременном приобретении одинаковых комплектов локальных рабочих мест или сетевых лицензий</t>
  </si>
  <si>
    <t>Количество инсталляций (лицензий)</t>
  </si>
  <si>
    <t>Размер скидки</t>
  </si>
  <si>
    <t>4 и более</t>
  </si>
  <si>
    <t>Согласовывается по дополнительному запросу</t>
  </si>
  <si>
    <r>
      <rPr>
        <b/>
        <sz val="10"/>
        <rFont val="Times New Roman"/>
        <family val="1"/>
      </rPr>
      <t xml:space="preserve">Условия обновления версий:
</t>
    </r>
    <r>
      <rPr>
        <sz val="10"/>
        <rFont val="Times New Roman"/>
        <family val="1"/>
      </rPr>
      <t>Переход на более полные конфигурации выполняется путем доплаты разницы в ценах версий</t>
    </r>
  </si>
  <si>
    <r>
      <rPr>
        <b/>
        <sz val="10"/>
        <rFont val="Times New Roman"/>
        <family val="1"/>
      </rPr>
      <t xml:space="preserve">Стоимость годового абонентского обслуживания.
</t>
    </r>
    <r>
      <rPr>
        <sz val="10"/>
        <rFont val="Times New Roman"/>
        <family val="1"/>
      </rPr>
      <t>Модуль QUASISTATIC — 10 000 руб. за одно рабочее место.</t>
    </r>
  </si>
  <si>
    <r>
      <rPr>
        <b/>
        <sz val="10"/>
        <rFont val="Times New Roman"/>
        <family val="1"/>
      </rPr>
      <t xml:space="preserve">Услуги предоставляемые в рамках стоимости ежегодного абонентского обслуживания:
</t>
    </r>
    <r>
      <rPr>
        <sz val="10"/>
        <rFont val="Times New Roman"/>
        <family val="1"/>
      </rPr>
      <t xml:space="preserve">
1. Консультации по вопросам установки и функционирования программ.
2. Консультации (по телефону, интернету), а также в офисах Группы компаний «СКАД СОФТ» 
по отдельным вопросам интерфейса, функционирования и исполнения программ системы STAR_T, 
не требующих глубокого инженерного анализа расчетной схемы.
3. Восстановление утраченных документов, перерегистрация лицензий на нового пользователя, 
замена устаревших или вышедших из строя ключей защиты программного обеспечения.
4. Получение печатных изданий технической документации по SCAD Office  из  тиражей 
выпущенных  на момент оплаты  абонентского обслуживания.
</t>
    </r>
    <r>
      <rPr>
        <b/>
        <sz val="10"/>
        <rFont val="Times New Roman"/>
        <family val="1"/>
      </rPr>
      <t>Консультации осуществляются в течении одного года с момента приобретения новой лицензии 
или продления абонентского обслуживания существующей лицензии.
Условия оказания консультаций по проектам, требующим детального инженерного анализа 
расчетной схемы, согласовываются в индивидуальном порядке.</t>
    </r>
  </si>
  <si>
    <t>ОБУЧЕНИЕ</t>
  </si>
  <si>
    <t>Базовый курс — 40 часов (1-й уровень)</t>
  </si>
  <si>
    <t>20 000 руб. с человека</t>
  </si>
  <si>
    <t>SCAD Office 21.1 S64 сетевая лиц. на 20 раб. мест.</t>
  </si>
  <si>
    <t xml:space="preserve">«SCAD Office.Реализация СНиП в проектирующих программах» , 528 стр. </t>
  </si>
  <si>
    <t>«SCAD Office. Формирование сечений и расчет их геометрических характеристик» , 128 стр.</t>
  </si>
  <si>
    <t>Строительная механика. Спецкурс. Применение ПК SCAD Office  для решения задач  динамики  и устойчивости стержневых систем , 256 стр.</t>
  </si>
  <si>
    <t>Металлические конструкции. Спецкурс. Расчет усиления элементов и соединений с использованием вычислительного комплекса SCAD Office» – М., 220 стр.</t>
  </si>
  <si>
    <t>«Беседы о строительной механике» -М., 330 стр.</t>
  </si>
  <si>
    <t>Расчетные модели сооружений и возможность их анализа”- М.,  596 стр</t>
  </si>
  <si>
    <t>Применение метода конечных элементов к анализу прочности и несущей способности тонкостенных железобетонных конструкций с учетом физической нелинейности - М., 256 стр.</t>
  </si>
  <si>
    <t>Стоимость годового абонентского  обслуживания  в руб.  за 1 рабочее место. При покупке от 2-х комплектов действует система скидок</t>
  </si>
  <si>
    <t>Лицензия с ограниченным сроком действия* (шесть  месяцев)</t>
  </si>
  <si>
    <t>* В течении 6 (шести)  месяцев после истечения срока действия лицензии переход к бессрочной лицензии осуществляется путем доплаты разницы в цене бессрочной и срочной лицензий соответствующей конфигурации.</t>
  </si>
  <si>
    <t>Временная лицензия на 6 месяцев</t>
  </si>
  <si>
    <t>GeoSoft</t>
  </si>
  <si>
    <t>Star_T QUASISTATIC</t>
  </si>
  <si>
    <t>GeoWall, GeoStab, GeoAhchor, Alterra, GeoSet, GeoPlate, GeoPile, GeoPlug</t>
  </si>
  <si>
    <t>STAR_T QUASISTATIC</t>
  </si>
  <si>
    <t>Таблица 6</t>
  </si>
  <si>
    <t>таблица 5</t>
  </si>
  <si>
    <t>«Нагрузки и воздействия на здания и сооружения» — М., 596 стр.</t>
  </si>
  <si>
    <t xml:space="preserve">SCAD Office, от 4 до 9 лицензий </t>
  </si>
  <si>
    <t>Сателиты и справочники от 4 до 9 лицензий</t>
  </si>
  <si>
    <t xml:space="preserve">SCAD Office, от 10 и более лицензий </t>
  </si>
  <si>
    <t xml:space="preserve">Сателиты и справочники, от 10 и более лицензий </t>
  </si>
  <si>
    <t>Программы-сателлиты SCAD Office (совместно на 1 ключ)</t>
  </si>
  <si>
    <t>Обучение (очные курсы)</t>
  </si>
  <si>
    <t>Обучение (он-лайн курсы)</t>
  </si>
  <si>
    <t>Цена указана за 1-го человека. Только через ресурс www.scadhelp.ru. График дистанционного обучения плавающий, по мере наполнения группы.</t>
  </si>
  <si>
    <t>Базовый курс (1-й уровень) дистанционный, 40 акад. часов</t>
  </si>
  <si>
    <t>Углубленный курс (2-й уровень) дистанционный, 40 акад. часов</t>
  </si>
  <si>
    <t>Специальный курс – 48 часов (Теплых А.В.), Стальные конструкции дис.</t>
  </si>
  <si>
    <t>Специальный курс – 16 часов (3-й уровень) дистанц. «Расчет зданий и сооружений на устойчивость против прогрессирующего обрушения с использованием программного комплекса SCAD Office»</t>
  </si>
  <si>
    <r>
      <t xml:space="preserve">SCAD Office 21 </t>
    </r>
    <r>
      <rPr>
        <b/>
        <sz val="10"/>
        <color indexed="8"/>
        <rFont val="Arial CYR"/>
        <family val="0"/>
      </rPr>
      <t>S64</t>
    </r>
    <r>
      <rPr>
        <sz val="10"/>
        <color indexed="8"/>
        <rFont val="Arial CYR"/>
        <family val="3"/>
      </rPr>
      <t xml:space="preserve"> (Полная конфигурация SCAD Office, включая полный набор программ – сателлитов и электронные справочники)</t>
    </r>
  </si>
  <si>
    <r>
      <t xml:space="preserve">SCAD Office 21 </t>
    </r>
    <r>
      <rPr>
        <b/>
        <sz val="10"/>
        <color indexed="8"/>
        <rFont val="Arial CYR"/>
        <family val="0"/>
      </rPr>
      <t>S64 LT</t>
    </r>
    <r>
      <rPr>
        <sz val="10"/>
        <color indexed="8"/>
        <rFont val="Arial CYR"/>
        <family val="3"/>
      </rPr>
      <t xml:space="preserve"> (Полная конфигурация SCAD Office, включая полный набор программ – сателлитов без дополнительных функций и электронных справочников)</t>
    </r>
  </si>
  <si>
    <r>
      <t xml:space="preserve">SCAD Office 21 </t>
    </r>
    <r>
      <rPr>
        <b/>
        <sz val="10"/>
        <color indexed="8"/>
        <rFont val="Arial CYR"/>
        <family val="0"/>
      </rPr>
      <t>S392</t>
    </r>
    <r>
      <rPr>
        <sz val="10"/>
        <color indexed="8"/>
        <rFont val="Arial CYR"/>
        <family val="3"/>
      </rPr>
      <t xml:space="preserve"> (Полная конфигурация SCAD Office, включая полный набор программ – сателлитов и электронные справочники)</t>
    </r>
  </si>
  <si>
    <r>
      <t xml:space="preserve">SCAD Office 21 </t>
    </r>
    <r>
      <rPr>
        <b/>
        <sz val="10"/>
        <color indexed="8"/>
        <rFont val="Arial CYR"/>
        <family val="0"/>
      </rPr>
      <t>S392 LT</t>
    </r>
    <r>
      <rPr>
        <sz val="10"/>
        <color indexed="8"/>
        <rFont val="Arial CYR"/>
        <family val="3"/>
      </rPr>
      <t xml:space="preserve"> (Полная конфигурация SCAD Office, включая полный набор программ – сателлитов без дополнительных функций и электронных справочников)</t>
    </r>
  </si>
  <si>
    <r>
      <t xml:space="preserve">SCAD Office 21 </t>
    </r>
    <r>
      <rPr>
        <b/>
        <sz val="10"/>
        <color indexed="8"/>
        <rFont val="Arial CYR"/>
        <family val="0"/>
      </rPr>
      <t>Spromax</t>
    </r>
    <r>
      <rPr>
        <sz val="10"/>
        <color indexed="8"/>
        <rFont val="Arial CYR"/>
        <family val="3"/>
      </rPr>
      <t xml:space="preserve"> (Полная конфигурация SCAD Office, включая полный набор программ – сателлитов и электронные справочники)</t>
    </r>
  </si>
  <si>
    <t>Электронные справочники</t>
  </si>
  <si>
    <t>Только SCAD ++</t>
  </si>
  <si>
    <t>SCAD Office (Готовая конфигурация комплекса)</t>
  </si>
  <si>
    <t>Сама программа SCAD++ S64 поставляется только Комплектом УН</t>
  </si>
  <si>
    <t>Доп. Функции для SCAD++</t>
  </si>
  <si>
    <t>Все доп. Функции относятся только к программе SCAD++. Стоимость доп. функции одинакова на любую размерность SCAD++. Сателлиты доп. функций не имеют.</t>
  </si>
  <si>
    <r>
      <t xml:space="preserve">Вариации моделей </t>
    </r>
    <r>
      <rPr>
        <sz val="10"/>
        <color indexed="8"/>
        <rFont val="Arial CYR"/>
        <family val="0"/>
      </rPr>
      <t>(расчет с учетом неопределенности параметров расчетной модели)</t>
    </r>
  </si>
  <si>
    <t>Конфигуратор SCAD++ размерность S64</t>
  </si>
  <si>
    <t>Конфигуратор SCAD++ размерность S Pro</t>
  </si>
  <si>
    <t>Конфигуратор SCAD++ размерность S392</t>
  </si>
  <si>
    <t>S 64 - SCAD 64–максимальная размерность решаемых задач 64000 степеней свободы. S Pro - SCAD Pro – максимальная размерность решаемых задач не ограничена.</t>
  </si>
  <si>
    <t>Полная конфигурация SCAD Office S Pro max, включая полный набор программ – сателлитов и электронные справочники</t>
  </si>
  <si>
    <t>Вычислительный  комплекс SCAD++ - Универсальный комплект (Комплект УН) S Pro</t>
  </si>
  <si>
    <t>Все сателлиты и справовчники являются самостоятельными программами и могут работать без установки SCAD++</t>
  </si>
  <si>
    <t xml:space="preserve">таб. 1 </t>
  </si>
  <si>
    <t>таб. 1 - строка 2</t>
  </si>
  <si>
    <r>
      <t xml:space="preserve">SCAD Office 21 </t>
    </r>
    <r>
      <rPr>
        <b/>
        <sz val="10"/>
        <color indexed="8"/>
        <rFont val="Arial CYR"/>
        <family val="0"/>
      </rPr>
      <t>Spromax LT</t>
    </r>
    <r>
      <rPr>
        <sz val="10"/>
        <color indexed="8"/>
        <rFont val="Arial CYR"/>
        <family val="3"/>
      </rPr>
      <t xml:space="preserve"> (Полная конфигурация SCAD Office, включая полный набор программ – сателлитов без дополнительных функций и электронных справочников)</t>
    </r>
  </si>
  <si>
    <t>2.Углубленный курс (2-й уровень), 40 акад. часов</t>
  </si>
  <si>
    <t>1.Базовый курс (1-й уровень), 40 акад. часов</t>
  </si>
  <si>
    <t>3.1.Инженерный курс – 48 часов (3-й уровень), ЖБ конструкции</t>
  </si>
  <si>
    <t>3.2.Специальный курс – 48 часов (Теплых А.В.), Стальные конструкции</t>
  </si>
  <si>
    <t>Цена указана за 1-го человека. Возможно выездное обучение преподавателя. График очных курсов в Москве составляется на год вперёд. Обговриваются интернет-курсы и доступ к видеозаписи.</t>
  </si>
  <si>
    <t>4.2.Специальный курс – 16 часов, «Расчет зданий и сооружений на устойчивость против прогрессирующего обрушения с использованием программного комплекса SCAD Office»</t>
  </si>
  <si>
    <t>4.3.Специальный курс – 16 часов, «Расчет огнестойоктси в SCAD Office»</t>
  </si>
  <si>
    <t>4.4.Специальный курс – 16 часов, «Разработка плагинов для SCAD++»</t>
  </si>
  <si>
    <t>Цены действуют с 01 августа 2021 г.</t>
  </si>
  <si>
    <r>
      <t xml:space="preserve">АЧХ </t>
    </r>
    <r>
      <rPr>
        <sz val="10"/>
        <color indexed="8"/>
        <rFont val="Arial CYR"/>
        <family val="0"/>
      </rPr>
      <t>(А</t>
    </r>
    <r>
      <rPr>
        <sz val="10"/>
        <color indexed="8"/>
        <rFont val="Arial CYR"/>
        <family val="3"/>
      </rPr>
      <t xml:space="preserve">амплитудно-Частотные Характеристики), </t>
    </r>
    <r>
      <rPr>
        <sz val="9"/>
        <color indexed="8"/>
        <rFont val="Arial CYR"/>
        <family val="0"/>
      </rPr>
      <t>(расчет с учетом динамических воздействий от оборудования и машин)</t>
    </r>
  </si>
  <si>
    <r>
      <t xml:space="preserve">Спектры ответа </t>
    </r>
    <r>
      <rPr>
        <sz val="9"/>
        <color indexed="8"/>
        <rFont val="Arial CYR"/>
        <family val="0"/>
      </rPr>
      <t>(расчет с учетом поэтажных спектров ответа при сейсмических расчетах по акселерограммам.)</t>
    </r>
  </si>
  <si>
    <r>
      <t>Нелинейный процессор</t>
    </r>
    <r>
      <rPr>
        <sz val="10"/>
        <color indexed="8"/>
        <rFont val="Arial CYR"/>
        <family val="0"/>
      </rPr>
      <t xml:space="preserve"> </t>
    </r>
    <r>
      <rPr>
        <sz val="9"/>
        <color indexed="8"/>
        <rFont val="Arial CYR"/>
        <family val="0"/>
      </rPr>
      <t>(расчет геометрически нелинейных задач)</t>
    </r>
  </si>
  <si>
    <r>
      <t>Нелинейный процессор</t>
    </r>
    <r>
      <rPr>
        <sz val="10"/>
        <color indexed="8"/>
        <rFont val="Arial CYR"/>
        <family val="0"/>
      </rPr>
      <t xml:space="preserve"> </t>
    </r>
    <r>
      <rPr>
        <sz val="9"/>
        <color indexed="8"/>
        <rFont val="Arial CYR"/>
        <family val="0"/>
      </rPr>
      <t>(расчет физически нелинейных задач)</t>
    </r>
  </si>
  <si>
    <r>
      <t xml:space="preserve">Огнестойкость </t>
    </r>
    <r>
      <rPr>
        <sz val="9"/>
        <color indexed="8"/>
        <rFont val="Arial CYR"/>
        <family val="0"/>
      </rPr>
      <t>(анализ огнестойкости отдельных незащищенных элементов стальных и железобетонных конструкций)</t>
    </r>
  </si>
  <si>
    <r>
      <t>Монтаж</t>
    </r>
    <r>
      <rPr>
        <b/>
        <sz val="9"/>
        <color indexed="8"/>
        <rFont val="Arial CYR"/>
        <family val="0"/>
      </rPr>
      <t xml:space="preserve"> </t>
    </r>
    <r>
      <rPr>
        <sz val="9"/>
        <color indexed="8"/>
        <rFont val="Arial CYR"/>
        <family val="0"/>
      </rPr>
      <t>(расчет с учетом стадий возведения конструкции)</t>
    </r>
  </si>
  <si>
    <t>Для получения бесплатных студенческих версий необходимо отправить запрос на почту scad@scadsoft.ru</t>
  </si>
  <si>
    <t>Цены на обучение действуют с 01 августа 2021г.</t>
  </si>
  <si>
    <t>Обновление с версии 7.31 и ниже на 21.1</t>
  </si>
  <si>
    <t>Обновление с версии 11.Х на 21.1</t>
  </si>
  <si>
    <t>Доплата</t>
  </si>
  <si>
    <t>Обновление с версии 21.1... на 21..9.11</t>
  </si>
  <si>
    <r>
      <t>Примечание.</t>
    </r>
    <r>
      <rPr>
        <sz val="8"/>
        <color indexed="8"/>
        <rFont val="Arial CYR"/>
        <family val="3"/>
      </rPr>
      <t xml:space="preserve"> Расширение конфигурации в рамках версии 21 выполняется путем доплаты.</t>
    </r>
  </si>
  <si>
    <t>Внимание! При обновлении с 21.1… на 21.1.9.11 необходимо перепрошивать ключ защиты!</t>
  </si>
  <si>
    <t>«SCAD Office 21. Вычислительный комплекс SCAD++», 979 стр. (в мягкой обложке, 2 тома)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</si>
</sst>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_);_(@_)"/>
    <numFmt numFmtId="173" formatCode="#,##0\ [$руб.-419];\-#,##0\ [$руб.-419]"/>
    <numFmt numFmtId="174" formatCode="#,##0.00&quot;руб.&quot;;\-#,##0.00&quot;руб.&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93">
    <font>
      <sz val="10"/>
      <name val="Arial"/>
      <family val="2"/>
    </font>
    <font>
      <sz val="11"/>
      <color indexed="8"/>
      <name val="Calibri"/>
      <family val="2"/>
    </font>
    <font>
      <i/>
      <u val="single"/>
      <sz val="10"/>
      <color indexed="17"/>
      <name val="Arial"/>
      <family val="2"/>
    </font>
    <font>
      <sz val="10"/>
      <color indexed="17"/>
      <name val="Arial"/>
      <family val="2"/>
    </font>
    <font>
      <sz val="28"/>
      <color indexed="62"/>
      <name val="Arial"/>
      <family val="2"/>
    </font>
    <font>
      <u val="single"/>
      <sz val="14"/>
      <color indexed="12"/>
      <name val="Arial"/>
      <family val="2"/>
    </font>
    <font>
      <u val="single"/>
      <sz val="10"/>
      <color indexed="12"/>
      <name val="Arial"/>
      <family val="2"/>
    </font>
    <font>
      <b/>
      <sz val="10"/>
      <name val="Arial"/>
      <family val="2"/>
    </font>
    <font>
      <i/>
      <u val="single"/>
      <sz val="10"/>
      <name val="Arial"/>
      <family val="2"/>
    </font>
    <font>
      <sz val="8"/>
      <color indexed="55"/>
      <name val="Arial"/>
      <family val="2"/>
    </font>
    <font>
      <b/>
      <sz val="10"/>
      <color indexed="8"/>
      <name val="Arial CYR"/>
      <family val="3"/>
    </font>
    <font>
      <sz val="10"/>
      <color indexed="8"/>
      <name val="Arial CYR"/>
      <family val="3"/>
    </font>
    <font>
      <b/>
      <sz val="11"/>
      <name val="Arial"/>
      <family val="2"/>
    </font>
    <font>
      <b/>
      <sz val="8"/>
      <name val="Arial"/>
      <family val="2"/>
    </font>
    <font>
      <b/>
      <u val="single"/>
      <sz val="14"/>
      <name val="Arial"/>
      <family val="2"/>
    </font>
    <font>
      <sz val="8"/>
      <name val="Arial"/>
      <family val="2"/>
    </font>
    <font>
      <sz val="8"/>
      <color indexed="9"/>
      <name val="Arial"/>
      <family val="2"/>
    </font>
    <font>
      <b/>
      <sz val="10"/>
      <color indexed="9"/>
      <name val="Arial CYR"/>
      <family val="3"/>
    </font>
    <font>
      <i/>
      <sz val="10"/>
      <color indexed="9"/>
      <name val="Arial"/>
      <family val="2"/>
    </font>
    <font>
      <sz val="10"/>
      <color indexed="9"/>
      <name val="Arial"/>
      <family val="2"/>
    </font>
    <font>
      <sz val="10"/>
      <name val="Arial CYR"/>
      <family val="3"/>
    </font>
    <font>
      <b/>
      <sz val="10"/>
      <name val="Arial CYR"/>
      <family val="3"/>
    </font>
    <font>
      <sz val="16"/>
      <name val="Arial"/>
      <family val="2"/>
    </font>
    <font>
      <b/>
      <sz val="8"/>
      <color indexed="60"/>
      <name val="Arial"/>
      <family val="2"/>
    </font>
    <font>
      <b/>
      <sz val="12"/>
      <name val="Arial"/>
      <family val="2"/>
    </font>
    <font>
      <i/>
      <sz val="10"/>
      <name val="Arial"/>
      <family val="2"/>
    </font>
    <font>
      <sz val="10"/>
      <color indexed="62"/>
      <name val="Arial CYR"/>
      <family val="3"/>
    </font>
    <font>
      <b/>
      <sz val="10"/>
      <color indexed="62"/>
      <name val="Arial CYR"/>
      <family val="3"/>
    </font>
    <font>
      <sz val="10"/>
      <color indexed="62"/>
      <name val="Arial"/>
      <family val="2"/>
    </font>
    <font>
      <b/>
      <i/>
      <sz val="10"/>
      <name val="Arial"/>
      <family val="2"/>
    </font>
    <font>
      <sz val="10"/>
      <color indexed="9"/>
      <name val="Arial CYR"/>
      <family val="3"/>
    </font>
    <font>
      <sz val="8"/>
      <color indexed="8"/>
      <name val="Arial CYR"/>
      <family val="3"/>
    </font>
    <font>
      <b/>
      <sz val="8"/>
      <color indexed="60"/>
      <name val="Arial CYR"/>
      <family val="3"/>
    </font>
    <font>
      <b/>
      <sz val="10"/>
      <color indexed="9"/>
      <name val="Arial"/>
      <family val="2"/>
    </font>
    <font>
      <b/>
      <sz val="10"/>
      <color indexed="56"/>
      <name val="Arial"/>
      <family val="2"/>
    </font>
    <font>
      <b/>
      <sz val="10"/>
      <color indexed="10"/>
      <name val="Arial"/>
      <family val="2"/>
    </font>
    <font>
      <sz val="10"/>
      <color indexed="63"/>
      <name val="Arial"/>
      <family val="2"/>
    </font>
    <font>
      <b/>
      <sz val="14"/>
      <name val="Arial"/>
      <family val="2"/>
    </font>
    <font>
      <b/>
      <sz val="14"/>
      <color indexed="56"/>
      <name val="Arial"/>
      <family val="2"/>
    </font>
    <font>
      <b/>
      <sz val="14"/>
      <color indexed="10"/>
      <name val="Arial"/>
      <family val="2"/>
    </font>
    <font>
      <u val="single"/>
      <sz val="10"/>
      <name val="Arial"/>
      <family val="2"/>
    </font>
    <font>
      <sz val="8"/>
      <color indexed="8"/>
      <name val="Arial"/>
      <family val="2"/>
    </font>
    <font>
      <i/>
      <sz val="10"/>
      <name val="Liberation Serif;Times New Roma"/>
      <family val="1"/>
    </font>
    <font>
      <b/>
      <sz val="10"/>
      <name val="Times New Roman"/>
      <family val="1"/>
    </font>
    <font>
      <sz val="8"/>
      <name val="Times New Roman"/>
      <family val="1"/>
    </font>
    <font>
      <b/>
      <sz val="10"/>
      <color indexed="8"/>
      <name val="Arial"/>
      <family val="2"/>
    </font>
    <font>
      <sz val="10"/>
      <color indexed="8"/>
      <name val="Arial"/>
      <family val="2"/>
    </font>
    <font>
      <sz val="10"/>
      <name val="Times New Roman"/>
      <family val="1"/>
    </font>
    <font>
      <b/>
      <sz val="10.5"/>
      <name val="Times New Roman"/>
      <family val="1"/>
    </font>
    <font>
      <b/>
      <sz val="10"/>
      <color indexed="8"/>
      <name val="Times New Roman"/>
      <family val="1"/>
    </font>
    <font>
      <b/>
      <sz val="10"/>
      <color indexed="8"/>
      <name val="Segoe UI"/>
      <family val="0"/>
    </font>
    <font>
      <sz val="9"/>
      <color indexed="8"/>
      <name val="Arial CYR"/>
      <family val="3"/>
    </font>
    <font>
      <sz val="11"/>
      <color indexed="9"/>
      <name val="Calibri"/>
      <family val="2"/>
    </font>
    <font>
      <sz val="11"/>
      <color indexed="54"/>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22"/>
      <name val="Arial"/>
      <family val="2"/>
    </font>
    <font>
      <b/>
      <sz val="10"/>
      <color indexed="22"/>
      <name val="Arial CYR"/>
      <family val="3"/>
    </font>
    <font>
      <b/>
      <sz val="9"/>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0" tint="-0.1499900072813034"/>
      <name val="Arial"/>
      <family val="2"/>
    </font>
    <font>
      <b/>
      <sz val="10"/>
      <color theme="0" tint="-0.1499900072813034"/>
      <name val="Arial CYR"/>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style="hair">
        <color indexed="8"/>
      </left>
      <right>
        <color indexed="63"/>
      </right>
      <top>
        <color indexed="63"/>
      </top>
      <bottom>
        <color indexed="63"/>
      </bottom>
    </border>
    <border>
      <left>
        <color indexed="63"/>
      </left>
      <right style="hair">
        <color indexed="8"/>
      </right>
      <top style="hair">
        <color indexed="8"/>
      </top>
      <bottom style="hair">
        <color indexed="8"/>
      </bottom>
    </border>
    <border>
      <left>
        <color indexed="63"/>
      </left>
      <right>
        <color indexed="63"/>
      </right>
      <top style="thin">
        <color indexed="8"/>
      </top>
      <bottom style="hair">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172"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6"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28" borderId="7" applyNumberFormat="0" applyAlignment="0" applyProtection="0"/>
    <xf numFmtId="0" fontId="82" fillId="0" borderId="0" applyNumberFormat="0" applyFill="0" applyBorder="0" applyAlignment="0" applyProtection="0"/>
    <xf numFmtId="0" fontId="83" fillId="29" borderId="0" applyNumberFormat="0" applyBorder="0" applyAlignment="0" applyProtection="0"/>
    <xf numFmtId="0" fontId="1" fillId="0" borderId="0">
      <alignment/>
      <protection/>
    </xf>
    <xf numFmtId="0" fontId="84" fillId="0" borderId="0" applyNumberFormat="0" applyFill="0" applyBorder="0" applyAlignment="0" applyProtection="0"/>
    <xf numFmtId="0" fontId="85" fillId="30" borderId="0" applyNumberFormat="0" applyBorder="0" applyAlignment="0" applyProtection="0"/>
    <xf numFmtId="0" fontId="86"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89" fillId="32" borderId="0" applyNumberFormat="0" applyBorder="0" applyAlignment="0" applyProtection="0"/>
  </cellStyleXfs>
  <cellXfs count="177">
    <xf numFmtId="0" fontId="0" fillId="0" borderId="0" xfId="0" applyAlignment="1">
      <alignment/>
    </xf>
    <xf numFmtId="0" fontId="3" fillId="0" borderId="0" xfId="0" applyFont="1" applyAlignment="1" applyProtection="1">
      <alignment/>
      <protection/>
    </xf>
    <xf numFmtId="0" fontId="4" fillId="0" borderId="0" xfId="0" applyFont="1" applyAlignment="1" applyProtection="1">
      <alignment horizontal="center" vertical="center"/>
      <protection/>
    </xf>
    <xf numFmtId="0" fontId="0" fillId="0" borderId="0" xfId="0" applyAlignment="1" applyProtection="1">
      <alignment/>
      <protection/>
    </xf>
    <xf numFmtId="0" fontId="5" fillId="0" borderId="0" xfId="46" applyNumberFormat="1" applyFont="1" applyFill="1" applyBorder="1" applyAlignment="1" applyProtection="1">
      <alignment horizontal="right" vertical="top"/>
      <protection/>
    </xf>
    <xf numFmtId="0" fontId="0" fillId="0" borderId="0" xfId="0" applyFont="1" applyAlignment="1" applyProtection="1">
      <alignment/>
      <protection/>
    </xf>
    <xf numFmtId="0" fontId="9" fillId="0" borderId="0" xfId="0" applyFont="1" applyFill="1" applyAlignment="1">
      <alignment/>
    </xf>
    <xf numFmtId="173" fontId="10" fillId="0" borderId="0" xfId="0" applyNumberFormat="1" applyFont="1" applyFill="1" applyAlignment="1">
      <alignment horizontal="right"/>
    </xf>
    <xf numFmtId="0" fontId="11" fillId="0" borderId="10" xfId="0" applyFont="1" applyBorder="1" applyAlignment="1">
      <alignment/>
    </xf>
    <xf numFmtId="0" fontId="8" fillId="0" borderId="0" xfId="0" applyFont="1" applyAlignment="1" applyProtection="1">
      <alignment horizontal="left"/>
      <protection/>
    </xf>
    <xf numFmtId="0" fontId="2" fillId="0" borderId="0" xfId="0" applyFont="1" applyAlignment="1" applyProtection="1">
      <alignment horizontal="center"/>
      <protection/>
    </xf>
    <xf numFmtId="0" fontId="4" fillId="0" borderId="0" xfId="0" applyFont="1" applyFill="1" applyAlignment="1" applyProtection="1">
      <alignment horizontal="center" vertical="center"/>
      <protection/>
    </xf>
    <xf numFmtId="0" fontId="0" fillId="0" borderId="0" xfId="0" applyFill="1" applyAlignment="1">
      <alignment horizontal="center" vertical="center"/>
    </xf>
    <xf numFmtId="0" fontId="0" fillId="0" borderId="0" xfId="0" applyAlignment="1">
      <alignment horizontal="center" vertical="center"/>
    </xf>
    <xf numFmtId="0" fontId="12" fillId="0" borderId="0" xfId="0" applyFont="1" applyFill="1" applyAlignment="1">
      <alignment/>
    </xf>
    <xf numFmtId="0" fontId="7" fillId="0" borderId="0" xfId="0" applyFont="1" applyAlignment="1">
      <alignment/>
    </xf>
    <xf numFmtId="0" fontId="13" fillId="0" borderId="0" xfId="0" applyFont="1" applyFill="1" applyAlignment="1">
      <alignment/>
    </xf>
    <xf numFmtId="0" fontId="14" fillId="0" borderId="0" xfId="0" applyFont="1" applyAlignment="1">
      <alignment/>
    </xf>
    <xf numFmtId="0" fontId="13" fillId="0" borderId="0" xfId="0" applyFont="1" applyAlignment="1">
      <alignment wrapText="1"/>
    </xf>
    <xf numFmtId="0" fontId="16" fillId="33" borderId="0" xfId="0" applyFont="1" applyFill="1" applyAlignment="1">
      <alignment/>
    </xf>
    <xf numFmtId="0" fontId="15" fillId="0" borderId="0" xfId="0" applyFont="1" applyAlignment="1">
      <alignment wrapText="1"/>
    </xf>
    <xf numFmtId="173" fontId="17" fillId="0" borderId="0" xfId="0" applyNumberFormat="1" applyFont="1" applyFill="1" applyAlignment="1">
      <alignment horizontal="right"/>
    </xf>
    <xf numFmtId="0" fontId="18" fillId="0" borderId="0" xfId="0" applyFont="1" applyAlignment="1">
      <alignment horizontal="center" wrapText="1"/>
    </xf>
    <xf numFmtId="0" fontId="18" fillId="0" borderId="0" xfId="0" applyFont="1" applyBorder="1" applyAlignment="1">
      <alignment horizontal="center" vertical="center"/>
    </xf>
    <xf numFmtId="0" fontId="19" fillId="0" borderId="0" xfId="0" applyFont="1" applyAlignment="1">
      <alignment/>
    </xf>
    <xf numFmtId="0" fontId="9" fillId="33" borderId="0" xfId="0" applyFont="1" applyFill="1" applyAlignment="1">
      <alignment/>
    </xf>
    <xf numFmtId="173" fontId="10" fillId="0" borderId="10" xfId="0" applyNumberFormat="1" applyFont="1" applyFill="1" applyBorder="1" applyAlignment="1">
      <alignment horizontal="right"/>
    </xf>
    <xf numFmtId="173" fontId="19" fillId="0" borderId="0" xfId="0" applyNumberFormat="1" applyFont="1" applyAlignment="1">
      <alignment/>
    </xf>
    <xf numFmtId="10" fontId="19" fillId="0" borderId="0" xfId="0" applyNumberFormat="1" applyFont="1" applyAlignment="1">
      <alignment/>
    </xf>
    <xf numFmtId="0" fontId="20" fillId="0" borderId="10" xfId="0" applyFont="1" applyBorder="1" applyAlignment="1">
      <alignment/>
    </xf>
    <xf numFmtId="0" fontId="22" fillId="0" borderId="0" xfId="0" applyFont="1" applyAlignment="1">
      <alignment/>
    </xf>
    <xf numFmtId="0" fontId="23" fillId="0" borderId="0" xfId="0" applyFont="1" applyAlignment="1">
      <alignment wrapText="1"/>
    </xf>
    <xf numFmtId="0" fontId="24" fillId="0" borderId="0" xfId="0" applyFont="1" applyAlignment="1">
      <alignment/>
    </xf>
    <xf numFmtId="0" fontId="25" fillId="0" borderId="0" xfId="0" applyFont="1" applyAlignment="1">
      <alignment horizontal="center"/>
    </xf>
    <xf numFmtId="0" fontId="28" fillId="0" borderId="0" xfId="0" applyFont="1" applyAlignment="1">
      <alignment/>
    </xf>
    <xf numFmtId="173" fontId="28" fillId="0" borderId="0" xfId="0" applyNumberFormat="1" applyFont="1" applyAlignment="1">
      <alignment/>
    </xf>
    <xf numFmtId="0" fontId="10" fillId="0" borderId="10" xfId="0" applyFont="1" applyFill="1" applyBorder="1" applyAlignment="1">
      <alignment vertical="center" wrapText="1"/>
    </xf>
    <xf numFmtId="0" fontId="0" fillId="0" borderId="0" xfId="0" applyAlignment="1">
      <alignment vertical="center"/>
    </xf>
    <xf numFmtId="173" fontId="0" fillId="0" borderId="0" xfId="0" applyNumberFormat="1" applyAlignment="1">
      <alignment vertical="center"/>
    </xf>
    <xf numFmtId="0" fontId="19" fillId="0" borderId="0" xfId="0" applyFont="1" applyAlignment="1">
      <alignment vertical="center"/>
    </xf>
    <xf numFmtId="0" fontId="9" fillId="33" borderId="0" xfId="0" applyFont="1" applyFill="1" applyAlignment="1">
      <alignment vertical="center"/>
    </xf>
    <xf numFmtId="0" fontId="10" fillId="0" borderId="11" xfId="0" applyFont="1" applyFill="1" applyBorder="1" applyAlignment="1">
      <alignment vertical="center" wrapText="1"/>
    </xf>
    <xf numFmtId="0" fontId="0" fillId="0" borderId="12" xfId="0" applyBorder="1" applyAlignment="1">
      <alignment/>
    </xf>
    <xf numFmtId="173" fontId="0" fillId="0" borderId="12" xfId="0" applyNumberFormat="1" applyBorder="1" applyAlignment="1">
      <alignment/>
    </xf>
    <xf numFmtId="0" fontId="10" fillId="0" borderId="10" xfId="0" applyFont="1" applyFill="1" applyBorder="1" applyAlignment="1">
      <alignment/>
    </xf>
    <xf numFmtId="173" fontId="0" fillId="0" borderId="0" xfId="0" applyNumberFormat="1" applyAlignment="1">
      <alignment/>
    </xf>
    <xf numFmtId="0" fontId="0" fillId="0" borderId="13" xfId="0" applyBorder="1" applyAlignment="1">
      <alignment/>
    </xf>
    <xf numFmtId="173" fontId="0" fillId="0" borderId="13" xfId="0" applyNumberFormat="1" applyBorder="1" applyAlignment="1">
      <alignment/>
    </xf>
    <xf numFmtId="0" fontId="11" fillId="0" borderId="0" xfId="0" applyFont="1" applyAlignment="1">
      <alignment/>
    </xf>
    <xf numFmtId="173" fontId="29" fillId="0" borderId="0" xfId="0" applyNumberFormat="1" applyFont="1" applyAlignment="1">
      <alignment/>
    </xf>
    <xf numFmtId="0" fontId="26" fillId="0" borderId="10" xfId="0" applyFont="1" applyFill="1" applyBorder="1" applyAlignment="1">
      <alignment/>
    </xf>
    <xf numFmtId="0" fontId="0" fillId="0" borderId="13" xfId="0" applyBorder="1" applyAlignment="1">
      <alignment vertical="center"/>
    </xf>
    <xf numFmtId="173" fontId="0" fillId="0" borderId="13" xfId="0" applyNumberFormat="1" applyBorder="1" applyAlignment="1">
      <alignment vertical="center"/>
    </xf>
    <xf numFmtId="0" fontId="9" fillId="33" borderId="0" xfId="0" applyFont="1" applyFill="1" applyBorder="1" applyAlignment="1">
      <alignment/>
    </xf>
    <xf numFmtId="0" fontId="0" fillId="0" borderId="0" xfId="0" applyFill="1" applyAlignment="1">
      <alignment horizontal="right"/>
    </xf>
    <xf numFmtId="0" fontId="11" fillId="0" borderId="10" xfId="0" applyFont="1" applyFill="1" applyBorder="1" applyAlignment="1">
      <alignment/>
    </xf>
    <xf numFmtId="0" fontId="30" fillId="0" borderId="10" xfId="0" applyFont="1" applyBorder="1" applyAlignment="1">
      <alignment/>
    </xf>
    <xf numFmtId="173" fontId="17" fillId="0" borderId="10" xfId="0" applyNumberFormat="1" applyFont="1" applyFill="1" applyBorder="1" applyAlignment="1">
      <alignment horizontal="right"/>
    </xf>
    <xf numFmtId="0" fontId="19" fillId="0" borderId="13" xfId="0" applyFont="1" applyBorder="1" applyAlignment="1">
      <alignment/>
    </xf>
    <xf numFmtId="173" fontId="19" fillId="0" borderId="13" xfId="0" applyNumberFormat="1" applyFont="1" applyBorder="1" applyAlignment="1">
      <alignment/>
    </xf>
    <xf numFmtId="173" fontId="7" fillId="0" borderId="0" xfId="0" applyNumberFormat="1" applyFont="1" applyAlignment="1">
      <alignment/>
    </xf>
    <xf numFmtId="0" fontId="31" fillId="0" borderId="0" xfId="0" applyFont="1" applyFill="1" applyBorder="1" applyAlignment="1">
      <alignment/>
    </xf>
    <xf numFmtId="0" fontId="31" fillId="0" borderId="0" xfId="0" applyFont="1" applyAlignment="1">
      <alignment wrapText="1"/>
    </xf>
    <xf numFmtId="0" fontId="20" fillId="0" borderId="10" xfId="0" applyFont="1" applyFill="1" applyBorder="1" applyAlignment="1">
      <alignment/>
    </xf>
    <xf numFmtId="0" fontId="0" fillId="0" borderId="0" xfId="0" applyFont="1" applyAlignment="1">
      <alignment/>
    </xf>
    <xf numFmtId="173" fontId="0" fillId="0" borderId="0" xfId="0" applyNumberFormat="1" applyFont="1" applyAlignment="1">
      <alignment/>
    </xf>
    <xf numFmtId="0" fontId="30" fillId="34" borderId="10" xfId="0" applyFont="1" applyFill="1" applyBorder="1" applyAlignment="1">
      <alignment/>
    </xf>
    <xf numFmtId="0" fontId="32" fillId="0" borderId="0" xfId="0" applyFont="1" applyAlignment="1">
      <alignment wrapText="1"/>
    </xf>
    <xf numFmtId="0" fontId="33" fillId="0" borderId="0" xfId="0" applyFont="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0" fillId="0" borderId="0" xfId="0" applyFill="1" applyAlignment="1">
      <alignment/>
    </xf>
    <xf numFmtId="0" fontId="31" fillId="0" borderId="0" xfId="0" applyFont="1" applyFill="1" applyAlignment="1">
      <alignment wrapText="1"/>
    </xf>
    <xf numFmtId="0" fontId="32" fillId="0" borderId="0" xfId="0" applyFont="1" applyFill="1" applyAlignment="1">
      <alignment wrapText="1"/>
    </xf>
    <xf numFmtId="0" fontId="11" fillId="0" borderId="0" xfId="0" applyFont="1" applyFill="1" applyBorder="1" applyAlignment="1">
      <alignment/>
    </xf>
    <xf numFmtId="9" fontId="10" fillId="0" borderId="0" xfId="0" applyNumberFormat="1" applyFont="1" applyFill="1" applyBorder="1" applyAlignment="1">
      <alignment horizontal="right"/>
    </xf>
    <xf numFmtId="0" fontId="0" fillId="0" borderId="0" xfId="0" applyFont="1" applyFill="1" applyBorder="1" applyAlignment="1">
      <alignment/>
    </xf>
    <xf numFmtId="173" fontId="10" fillId="0" borderId="0" xfId="0" applyNumberFormat="1" applyFont="1" applyFill="1" applyBorder="1" applyAlignment="1">
      <alignment horizontal="right"/>
    </xf>
    <xf numFmtId="0" fontId="24" fillId="0" borderId="0" xfId="0" applyFont="1" applyFill="1" applyAlignment="1">
      <alignment/>
    </xf>
    <xf numFmtId="0" fontId="0" fillId="0" borderId="0" xfId="0" applyFont="1" applyFill="1" applyBorder="1" applyAlignment="1">
      <alignment vertical="top" wrapText="1"/>
    </xf>
    <xf numFmtId="0" fontId="0" fillId="0" borderId="14" xfId="0" applyFont="1" applyFill="1" applyBorder="1" applyAlignment="1">
      <alignment wrapText="1"/>
    </xf>
    <xf numFmtId="0" fontId="8" fillId="0" borderId="0" xfId="0" applyFont="1" applyFill="1" applyAlignment="1" applyProtection="1">
      <alignment horizontal="left"/>
      <protection/>
    </xf>
    <xf numFmtId="0" fontId="0" fillId="0" borderId="15" xfId="0" applyBorder="1" applyAlignment="1">
      <alignment horizontal="center" vertical="center"/>
    </xf>
    <xf numFmtId="0" fontId="7" fillId="35" borderId="16" xfId="0" applyFont="1" applyFill="1" applyBorder="1" applyAlignment="1">
      <alignment/>
    </xf>
    <xf numFmtId="0" fontId="34" fillId="35" borderId="17" xfId="0" applyFont="1" applyFill="1" applyBorder="1" applyAlignment="1">
      <alignment/>
    </xf>
    <xf numFmtId="0" fontId="34" fillId="35" borderId="17" xfId="0" applyFont="1" applyFill="1" applyBorder="1" applyAlignment="1">
      <alignment horizontal="center" vertical="center"/>
    </xf>
    <xf numFmtId="0" fontId="35" fillId="35" borderId="16" xfId="0" applyFont="1" applyFill="1" applyBorder="1" applyAlignment="1">
      <alignment/>
    </xf>
    <xf numFmtId="0" fontId="35" fillId="0" borderId="16" xfId="0" applyFont="1" applyFill="1" applyBorder="1" applyAlignment="1">
      <alignment/>
    </xf>
    <xf numFmtId="0" fontId="0" fillId="0" borderId="0" xfId="0" applyAlignment="1">
      <alignment horizontal="left" vertical="center"/>
    </xf>
    <xf numFmtId="0" fontId="7" fillId="0" borderId="0" xfId="0" applyFont="1" applyAlignment="1">
      <alignment horizontal="left" vertical="center"/>
    </xf>
    <xf numFmtId="173" fontId="10" fillId="0" borderId="0" xfId="0" applyNumberFormat="1" applyFont="1" applyBorder="1" applyAlignment="1">
      <alignment horizontal="center" vertical="center"/>
    </xf>
    <xf numFmtId="0" fontId="0" fillId="0" borderId="0" xfId="0" applyFill="1" applyAlignment="1">
      <alignment horizontal="left" vertical="center"/>
    </xf>
    <xf numFmtId="0" fontId="0" fillId="0" borderId="0" xfId="0" applyFont="1" applyAlignment="1">
      <alignment horizontal="left" wrapText="1"/>
    </xf>
    <xf numFmtId="0" fontId="7" fillId="0" borderId="0" xfId="0" applyFont="1" applyAlignment="1">
      <alignment horizontal="left" wrapText="1"/>
    </xf>
    <xf numFmtId="0" fontId="0" fillId="0" borderId="0" xfId="0" applyAlignment="1">
      <alignment/>
    </xf>
    <xf numFmtId="0" fontId="36" fillId="0" borderId="0" xfId="0" applyFont="1" applyAlignment="1">
      <alignment/>
    </xf>
    <xf numFmtId="0" fontId="37" fillId="35" borderId="16" xfId="0" applyFont="1" applyFill="1" applyBorder="1" applyAlignment="1">
      <alignment/>
    </xf>
    <xf numFmtId="0" fontId="38" fillId="35" borderId="17" xfId="0" applyFont="1" applyFill="1" applyBorder="1" applyAlignment="1">
      <alignment/>
    </xf>
    <xf numFmtId="0" fontId="39" fillId="35" borderId="16" xfId="0" applyFont="1" applyFill="1" applyBorder="1" applyAlignment="1">
      <alignment/>
    </xf>
    <xf numFmtId="0" fontId="39" fillId="0" borderId="16" xfId="0" applyFont="1" applyFill="1" applyBorder="1" applyAlignment="1">
      <alignment/>
    </xf>
    <xf numFmtId="0" fontId="40" fillId="0" borderId="0" xfId="0" applyFont="1" applyAlignment="1">
      <alignment/>
    </xf>
    <xf numFmtId="0" fontId="41" fillId="0" borderId="0" xfId="0" applyFont="1" applyAlignment="1">
      <alignment wrapText="1"/>
    </xf>
    <xf numFmtId="173" fontId="10" fillId="0" borderId="10" xfId="0" applyNumberFormat="1" applyFont="1" applyBorder="1" applyAlignment="1">
      <alignment horizontal="center" vertical="center" wrapText="1"/>
    </xf>
    <xf numFmtId="0" fontId="15" fillId="0" borderId="0" xfId="0" applyFont="1" applyAlignment="1">
      <alignment horizontal="left" vertical="center"/>
    </xf>
    <xf numFmtId="0" fontId="7" fillId="0" borderId="0" xfId="0" applyFont="1" applyAlignment="1">
      <alignment horizontal="center" vertical="center" wrapText="1"/>
    </xf>
    <xf numFmtId="0" fontId="0" fillId="0" borderId="0" xfId="0" applyFill="1" applyBorder="1" applyAlignment="1">
      <alignment horizontal="left" vertical="center"/>
    </xf>
    <xf numFmtId="0" fontId="42" fillId="0" borderId="0" xfId="0" applyFont="1" applyAlignment="1">
      <alignment/>
    </xf>
    <xf numFmtId="0" fontId="7" fillId="0" borderId="18" xfId="0" applyFont="1" applyBorder="1" applyAlignment="1">
      <alignment horizontal="center"/>
    </xf>
    <xf numFmtId="0" fontId="43" fillId="0" borderId="18" xfId="0" applyFont="1" applyBorder="1" applyAlignment="1">
      <alignment horizontal="center"/>
    </xf>
    <xf numFmtId="0" fontId="7" fillId="0" borderId="0" xfId="0" applyFont="1" applyAlignment="1">
      <alignment horizontal="center"/>
    </xf>
    <xf numFmtId="0" fontId="44" fillId="0" borderId="18" xfId="0" applyFont="1" applyBorder="1" applyAlignment="1">
      <alignment vertical="top" wrapText="1"/>
    </xf>
    <xf numFmtId="174" fontId="7" fillId="0" borderId="18" xfId="0" applyNumberFormat="1" applyFont="1" applyBorder="1" applyAlignment="1">
      <alignment vertical="center"/>
    </xf>
    <xf numFmtId="0" fontId="7" fillId="0" borderId="0" xfId="0" applyFont="1" applyAlignment="1">
      <alignment wrapText="1"/>
    </xf>
    <xf numFmtId="0" fontId="49" fillId="0" borderId="18" xfId="0" applyFont="1" applyBorder="1" applyAlignment="1">
      <alignment horizontal="center"/>
    </xf>
    <xf numFmtId="0" fontId="0" fillId="0" borderId="18" xfId="0" applyBorder="1" applyAlignment="1">
      <alignment horizontal="center"/>
    </xf>
    <xf numFmtId="9" fontId="0" fillId="0" borderId="18" xfId="0" applyNumberFormat="1" applyBorder="1" applyAlignment="1">
      <alignment horizontal="center"/>
    </xf>
    <xf numFmtId="0" fontId="47" fillId="0" borderId="18" xfId="0" applyFont="1" applyBorder="1" applyAlignment="1">
      <alignment horizontal="center"/>
    </xf>
    <xf numFmtId="0" fontId="43" fillId="0" borderId="0" xfId="0" applyFont="1" applyAlignment="1">
      <alignment wrapText="1"/>
    </xf>
    <xf numFmtId="0" fontId="0" fillId="0" borderId="18" xfId="0" applyFont="1" applyBorder="1" applyAlignment="1">
      <alignment/>
    </xf>
    <xf numFmtId="0" fontId="50" fillId="0" borderId="18" xfId="0" applyFont="1" applyBorder="1" applyAlignment="1">
      <alignment horizontal="center"/>
    </xf>
    <xf numFmtId="173" fontId="10" fillId="36" borderId="10" xfId="0" applyNumberFormat="1" applyFont="1" applyFill="1" applyBorder="1" applyAlignment="1">
      <alignment horizontal="right"/>
    </xf>
    <xf numFmtId="173" fontId="10" fillId="36" borderId="10" xfId="0" applyNumberFormat="1" applyFont="1" applyFill="1" applyBorder="1" applyAlignment="1">
      <alignment horizontal="right" vertical="center"/>
    </xf>
    <xf numFmtId="0" fontId="0" fillId="0" borderId="19" xfId="0" applyFont="1" applyFill="1" applyBorder="1" applyAlignment="1">
      <alignment wrapText="1"/>
    </xf>
    <xf numFmtId="0" fontId="11" fillId="0" borderId="0" xfId="0" applyFont="1" applyBorder="1" applyAlignment="1">
      <alignment/>
    </xf>
    <xf numFmtId="0" fontId="11" fillId="0" borderId="0" xfId="0" applyFont="1" applyBorder="1" applyAlignment="1">
      <alignment wrapText="1"/>
    </xf>
    <xf numFmtId="173" fontId="10" fillId="36" borderId="0" xfId="0" applyNumberFormat="1" applyFont="1" applyFill="1" applyBorder="1" applyAlignment="1">
      <alignment horizontal="right"/>
    </xf>
    <xf numFmtId="173" fontId="27" fillId="36" borderId="10" xfId="0" applyNumberFormat="1" applyFont="1" applyFill="1" applyBorder="1" applyAlignment="1">
      <alignment horizontal="right"/>
    </xf>
    <xf numFmtId="173" fontId="10" fillId="36" borderId="11" xfId="0" applyNumberFormat="1" applyFont="1" applyFill="1" applyBorder="1" applyAlignment="1">
      <alignment horizontal="right" vertical="center"/>
    </xf>
    <xf numFmtId="173" fontId="10" fillId="0" borderId="10" xfId="0" applyNumberFormat="1" applyFont="1" applyFill="1" applyBorder="1" applyAlignment="1">
      <alignment horizontal="right" vertical="center"/>
    </xf>
    <xf numFmtId="173" fontId="10" fillId="0" borderId="0" xfId="0" applyNumberFormat="1" applyFont="1" applyFill="1" applyBorder="1" applyAlignment="1">
      <alignment horizontal="right" vertical="center"/>
    </xf>
    <xf numFmtId="0" fontId="90" fillId="0" borderId="0" xfId="0" applyFont="1" applyAlignment="1">
      <alignment/>
    </xf>
    <xf numFmtId="173" fontId="0" fillId="0" borderId="0" xfId="0" applyNumberFormat="1" applyBorder="1" applyAlignment="1">
      <alignment/>
    </xf>
    <xf numFmtId="0" fontId="0" fillId="0" borderId="0" xfId="0" applyFill="1" applyBorder="1" applyAlignment="1">
      <alignment/>
    </xf>
    <xf numFmtId="173" fontId="10" fillId="0" borderId="11" xfId="0" applyNumberFormat="1" applyFont="1" applyFill="1" applyBorder="1" applyAlignment="1">
      <alignment horizontal="right" vertical="center"/>
    </xf>
    <xf numFmtId="0" fontId="91" fillId="0" borderId="10" xfId="0" applyFont="1" applyFill="1" applyBorder="1" applyAlignment="1">
      <alignment vertical="top" wrapText="1"/>
    </xf>
    <xf numFmtId="173" fontId="92" fillId="0" borderId="10" xfId="0" applyNumberFormat="1" applyFont="1" applyFill="1" applyBorder="1" applyAlignment="1">
      <alignment horizontal="right" vertical="center"/>
    </xf>
    <xf numFmtId="173" fontId="10" fillId="36" borderId="0" xfId="0" applyNumberFormat="1" applyFont="1" applyFill="1" applyBorder="1" applyAlignment="1">
      <alignment horizontal="right" vertical="center"/>
    </xf>
    <xf numFmtId="0" fontId="91" fillId="0" borderId="0" xfId="0" applyFont="1" applyFill="1" applyBorder="1" applyAlignment="1">
      <alignment vertical="top" wrapText="1"/>
    </xf>
    <xf numFmtId="173" fontId="92" fillId="0" borderId="0" xfId="0" applyNumberFormat="1" applyFont="1" applyFill="1" applyBorder="1" applyAlignment="1">
      <alignment horizontal="right" vertical="center"/>
    </xf>
    <xf numFmtId="0" fontId="91" fillId="0" borderId="14" xfId="0" applyFont="1" applyFill="1" applyBorder="1" applyAlignment="1">
      <alignment wrapText="1"/>
    </xf>
    <xf numFmtId="173" fontId="10" fillId="0" borderId="0" xfId="0" applyNumberFormat="1" applyFont="1" applyFill="1" applyAlignment="1">
      <alignment horizontal="right" vertical="center"/>
    </xf>
    <xf numFmtId="173" fontId="92" fillId="0" borderId="20" xfId="0" applyNumberFormat="1" applyFont="1" applyFill="1" applyBorder="1" applyAlignment="1">
      <alignment horizontal="right" vertical="center"/>
    </xf>
    <xf numFmtId="173" fontId="21" fillId="36" borderId="10" xfId="0" applyNumberFormat="1" applyFont="1" applyFill="1" applyBorder="1" applyAlignment="1">
      <alignment horizontal="right"/>
    </xf>
    <xf numFmtId="173" fontId="21" fillId="36" borderId="0" xfId="0" applyNumberFormat="1" applyFont="1" applyFill="1" applyAlignment="1">
      <alignment horizontal="right"/>
    </xf>
    <xf numFmtId="0" fontId="31" fillId="0" borderId="0" xfId="0" applyNumberFormat="1" applyFont="1" applyAlignment="1">
      <alignment horizontal="left" vertical="center" wrapText="1"/>
    </xf>
    <xf numFmtId="0" fontId="11" fillId="0" borderId="10" xfId="0" applyFont="1" applyBorder="1" applyAlignment="1">
      <alignment wrapText="1"/>
    </xf>
    <xf numFmtId="173" fontId="21" fillId="36" borderId="10" xfId="0" applyNumberFormat="1" applyFont="1" applyFill="1" applyBorder="1" applyAlignment="1">
      <alignment horizontal="right" vertical="center"/>
    </xf>
    <xf numFmtId="0" fontId="10" fillId="0" borderId="0" xfId="0" applyFont="1" applyFill="1" applyBorder="1" applyAlignment="1">
      <alignment vertical="center" wrapText="1"/>
    </xf>
    <xf numFmtId="0" fontId="10" fillId="0" borderId="10" xfId="0" applyFont="1" applyFill="1" applyBorder="1" applyAlignment="1">
      <alignment wrapText="1"/>
    </xf>
    <xf numFmtId="173" fontId="10" fillId="36" borderId="21" xfId="0" applyNumberFormat="1" applyFont="1" applyFill="1" applyBorder="1" applyAlignment="1">
      <alignment horizontal="right" vertical="center"/>
    </xf>
    <xf numFmtId="0" fontId="14" fillId="3" borderId="0" xfId="0" applyFont="1" applyFill="1" applyAlignment="1">
      <alignment/>
    </xf>
    <xf numFmtId="0" fontId="26" fillId="0" borderId="0" xfId="0" applyFont="1" applyFill="1" applyBorder="1" applyAlignment="1">
      <alignment/>
    </xf>
    <xf numFmtId="173" fontId="27" fillId="0" borderId="0" xfId="0" applyNumberFormat="1" applyFont="1" applyFill="1" applyBorder="1" applyAlignment="1">
      <alignment horizontal="right"/>
    </xf>
    <xf numFmtId="0" fontId="51" fillId="0" borderId="0" xfId="0" applyFont="1" applyBorder="1" applyAlignment="1">
      <alignment/>
    </xf>
    <xf numFmtId="0" fontId="51" fillId="0" borderId="0" xfId="0" applyFont="1" applyBorder="1" applyAlignment="1">
      <alignment wrapText="1"/>
    </xf>
    <xf numFmtId="9" fontId="10" fillId="0" borderId="10" xfId="0" applyNumberFormat="1" applyFont="1" applyFill="1" applyBorder="1" applyAlignment="1">
      <alignment horizontal="right"/>
    </xf>
    <xf numFmtId="173" fontId="10" fillId="0" borderId="20" xfId="0" applyNumberFormat="1" applyFont="1" applyFill="1" applyBorder="1" applyAlignment="1">
      <alignment horizontal="right" vertical="center"/>
    </xf>
    <xf numFmtId="0" fontId="0" fillId="0" borderId="10" xfId="0" applyFill="1" applyBorder="1" applyAlignment="1">
      <alignment/>
    </xf>
    <xf numFmtId="0" fontId="0" fillId="0" borderId="0" xfId="0" applyFill="1" applyBorder="1" applyAlignment="1">
      <alignment vertical="top"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8" fillId="0" borderId="0" xfId="0" applyFont="1" applyBorder="1" applyAlignment="1" applyProtection="1">
      <alignment horizontal="center"/>
      <protection/>
    </xf>
    <xf numFmtId="0" fontId="2"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7" fillId="0" borderId="0" xfId="0" applyFont="1" applyBorder="1" applyAlignment="1">
      <alignment horizontal="left" vertical="top"/>
    </xf>
    <xf numFmtId="0" fontId="0" fillId="0" borderId="0" xfId="0" applyBorder="1" applyAlignment="1">
      <alignment horizontal="left" vertical="top"/>
    </xf>
    <xf numFmtId="0" fontId="0" fillId="0" borderId="0" xfId="0" applyFont="1" applyBorder="1" applyAlignment="1">
      <alignment horizontal="left" vertical="top"/>
    </xf>
    <xf numFmtId="0" fontId="2" fillId="0" borderId="0" xfId="0" applyFont="1" applyBorder="1" applyAlignment="1" applyProtection="1">
      <alignment horizontal="left"/>
      <protection/>
    </xf>
    <xf numFmtId="0" fontId="4" fillId="0" borderId="15" xfId="0" applyFont="1" applyBorder="1" applyAlignment="1" applyProtection="1">
      <alignment horizontal="center" vertical="center"/>
      <protection/>
    </xf>
    <xf numFmtId="0" fontId="0" fillId="0" borderId="15" xfId="0" applyBorder="1" applyAlignment="1">
      <alignment/>
    </xf>
    <xf numFmtId="0" fontId="24" fillId="0" borderId="0" xfId="0" applyFont="1" applyBorder="1" applyAlignment="1">
      <alignment horizontal="center" vertical="center"/>
    </xf>
    <xf numFmtId="0" fontId="24" fillId="0" borderId="0" xfId="0" applyFont="1" applyBorder="1" applyAlignment="1">
      <alignment horizontal="center" vertical="center"/>
    </xf>
    <xf numFmtId="0" fontId="7" fillId="0" borderId="18" xfId="0" applyFont="1" applyBorder="1" applyAlignment="1">
      <alignment horizontal="center" vertical="center"/>
    </xf>
    <xf numFmtId="0" fontId="47" fillId="0" borderId="0" xfId="0" applyFont="1" applyBorder="1" applyAlignment="1">
      <alignment horizontal="left" vertical="center" wrapText="1"/>
    </xf>
    <xf numFmtId="0" fontId="48" fillId="0" borderId="0" xfId="0" applyFont="1" applyBorder="1" applyAlignment="1">
      <alignment horizontal="center" vertical="center"/>
    </xf>
    <xf numFmtId="0" fontId="31" fillId="0" borderId="0" xfId="0" applyFont="1" applyFill="1" applyAlignment="1">
      <alignment horizontal="left" wrapText="1"/>
    </xf>
    <xf numFmtId="0" fontId="0" fillId="0" borderId="10" xfId="0" applyFill="1" applyBorder="1" applyAlignment="1">
      <alignment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urrency 2" xfId="33"/>
    <cellStyle name="Normal 10" xfId="34"/>
    <cellStyle name="Normal 10 2" xfId="35"/>
    <cellStyle name="Normal 147"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B84700"/>
      <rgbColor rgb="00993366"/>
      <rgbColor rgb="00224FA8"/>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161925</xdr:rowOff>
    </xdr:from>
    <xdr:to>
      <xdr:col>0</xdr:col>
      <xdr:colOff>2257425</xdr:colOff>
      <xdr:row>1</xdr:row>
      <xdr:rowOff>723900</xdr:rowOff>
    </xdr:to>
    <xdr:pic>
      <xdr:nvPicPr>
        <xdr:cNvPr id="1" name="Рисунок 1"/>
        <xdr:cNvPicPr preferRelativeResize="1">
          <a:picLocks noChangeAspect="1"/>
        </xdr:cNvPicPr>
      </xdr:nvPicPr>
      <xdr:blipFill>
        <a:blip r:embed="rId1"/>
        <a:stretch>
          <a:fillRect/>
        </a:stretch>
      </xdr:blipFill>
      <xdr:spPr>
        <a:xfrm>
          <a:off x="19050" y="161925"/>
          <a:ext cx="22383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9525</xdr:rowOff>
    </xdr:from>
    <xdr:to>
      <xdr:col>1</xdr:col>
      <xdr:colOff>1524000</xdr:colOff>
      <xdr:row>2</xdr:row>
      <xdr:rowOff>9525</xdr:rowOff>
    </xdr:to>
    <xdr:pic>
      <xdr:nvPicPr>
        <xdr:cNvPr id="1" name="Рисунок 1"/>
        <xdr:cNvPicPr preferRelativeResize="1">
          <a:picLocks noChangeAspect="1"/>
        </xdr:cNvPicPr>
      </xdr:nvPicPr>
      <xdr:blipFill>
        <a:blip r:embed="rId1"/>
        <a:stretch>
          <a:fillRect/>
        </a:stretch>
      </xdr:blipFill>
      <xdr:spPr>
        <a:xfrm>
          <a:off x="19050" y="180975"/>
          <a:ext cx="2247900" cy="723900"/>
        </a:xfrm>
        <a:prstGeom prst="rect">
          <a:avLst/>
        </a:prstGeom>
        <a:noFill/>
        <a:ln w="9525" cmpd="sng">
          <a:noFill/>
        </a:ln>
      </xdr:spPr>
    </xdr:pic>
    <xdr:clientData/>
  </xdr:twoCellAnchor>
  <xdr:twoCellAnchor>
    <xdr:from>
      <xdr:col>2</xdr:col>
      <xdr:colOff>371475</xdr:colOff>
      <xdr:row>1</xdr:row>
      <xdr:rowOff>9525</xdr:rowOff>
    </xdr:from>
    <xdr:to>
      <xdr:col>4</xdr:col>
      <xdr:colOff>781050</xdr:colOff>
      <xdr:row>1</xdr:row>
      <xdr:rowOff>723900</xdr:rowOff>
    </xdr:to>
    <xdr:pic>
      <xdr:nvPicPr>
        <xdr:cNvPr id="2" name="Picture 1264"/>
        <xdr:cNvPicPr preferRelativeResize="1">
          <a:picLocks noChangeAspect="1"/>
        </xdr:cNvPicPr>
      </xdr:nvPicPr>
      <xdr:blipFill>
        <a:blip r:embed="rId2"/>
        <a:stretch>
          <a:fillRect/>
        </a:stretch>
      </xdr:blipFill>
      <xdr:spPr>
        <a:xfrm>
          <a:off x="5295900" y="180975"/>
          <a:ext cx="204787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2</xdr:col>
      <xdr:colOff>476250</xdr:colOff>
      <xdr:row>1</xdr:row>
      <xdr:rowOff>723900</xdr:rowOff>
    </xdr:to>
    <xdr:pic>
      <xdr:nvPicPr>
        <xdr:cNvPr id="1" name="Рисунок 1"/>
        <xdr:cNvPicPr preferRelativeResize="1">
          <a:picLocks noChangeAspect="1"/>
        </xdr:cNvPicPr>
      </xdr:nvPicPr>
      <xdr:blipFill>
        <a:blip r:embed="rId1"/>
        <a:stretch>
          <a:fillRect/>
        </a:stretch>
      </xdr:blipFill>
      <xdr:spPr>
        <a:xfrm>
          <a:off x="19050" y="171450"/>
          <a:ext cx="2247900"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2</xdr:col>
      <xdr:colOff>466725</xdr:colOff>
      <xdr:row>1</xdr:row>
      <xdr:rowOff>438150</xdr:rowOff>
    </xdr:to>
    <xdr:pic>
      <xdr:nvPicPr>
        <xdr:cNvPr id="1" name="Рисунок 1"/>
        <xdr:cNvPicPr preferRelativeResize="1">
          <a:picLocks noChangeAspect="1"/>
        </xdr:cNvPicPr>
      </xdr:nvPicPr>
      <xdr:blipFill>
        <a:blip r:embed="rId1"/>
        <a:stretch>
          <a:fillRect/>
        </a:stretch>
      </xdr:blipFill>
      <xdr:spPr>
        <a:xfrm>
          <a:off x="9525" y="171450"/>
          <a:ext cx="2247900" cy="428625"/>
        </a:xfrm>
        <a:prstGeom prst="rect">
          <a:avLst/>
        </a:prstGeom>
        <a:noFill/>
        <a:ln w="9525" cmpd="sng">
          <a:noFill/>
        </a:ln>
      </xdr:spPr>
    </xdr:pic>
    <xdr:clientData/>
  </xdr:twoCellAnchor>
  <xdr:twoCellAnchor>
    <xdr:from>
      <xdr:col>3</xdr:col>
      <xdr:colOff>600075</xdr:colOff>
      <xdr:row>1</xdr:row>
      <xdr:rowOff>9525</xdr:rowOff>
    </xdr:from>
    <xdr:to>
      <xdr:col>5</xdr:col>
      <xdr:colOff>866775</xdr:colOff>
      <xdr:row>1</xdr:row>
      <xdr:rowOff>438150</xdr:rowOff>
    </xdr:to>
    <xdr:pic>
      <xdr:nvPicPr>
        <xdr:cNvPr id="2" name="Picture 3"/>
        <xdr:cNvPicPr preferRelativeResize="1">
          <a:picLocks noChangeAspect="1"/>
        </xdr:cNvPicPr>
      </xdr:nvPicPr>
      <xdr:blipFill>
        <a:blip r:embed="rId2"/>
        <a:stretch>
          <a:fillRect/>
        </a:stretch>
      </xdr:blipFill>
      <xdr:spPr>
        <a:xfrm>
          <a:off x="6334125" y="171450"/>
          <a:ext cx="25812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J8"/>
  <sheetViews>
    <sheetView zoomScalePageLayoutView="0" workbookViewId="0" topLeftCell="A1">
      <pane ySplit="2" topLeftCell="A3" activePane="bottomLeft" state="frozen"/>
      <selection pane="topLeft" activeCell="A1" sqref="A1"/>
      <selection pane="bottomLeft" activeCell="L14" sqref="L14"/>
    </sheetView>
  </sheetViews>
  <sheetFormatPr defaultColWidth="9.140625" defaultRowHeight="12.75"/>
  <cols>
    <col min="1" max="1" width="39.00390625" style="0" customWidth="1"/>
  </cols>
  <sheetData>
    <row r="1" spans="1:10" s="1" customFormat="1" ht="13.5" customHeight="1">
      <c r="A1" s="162" t="s">
        <v>0</v>
      </c>
      <c r="B1" s="162"/>
      <c r="C1" s="162"/>
      <c r="D1" s="162"/>
      <c r="E1" s="162"/>
      <c r="F1" s="162"/>
      <c r="G1" s="162"/>
      <c r="H1" s="162"/>
      <c r="I1" s="162"/>
      <c r="J1" s="162"/>
    </row>
    <row r="2" spans="1:10" s="3" customFormat="1" ht="57" customHeight="1">
      <c r="A2" s="2"/>
      <c r="B2" s="163" t="s">
        <v>1</v>
      </c>
      <c r="C2" s="163"/>
      <c r="D2" s="163"/>
      <c r="E2" s="163"/>
      <c r="F2" s="163"/>
      <c r="G2" s="163"/>
      <c r="H2" s="163"/>
      <c r="I2" s="163"/>
      <c r="J2" s="163"/>
    </row>
    <row r="3" spans="1:10" ht="45" customHeight="1">
      <c r="A3" s="4" t="s">
        <v>2</v>
      </c>
      <c r="B3" s="164" t="s">
        <v>3</v>
      </c>
      <c r="C3" s="164"/>
      <c r="D3" s="164"/>
      <c r="E3" s="164"/>
      <c r="F3" s="164"/>
      <c r="G3" s="164"/>
      <c r="H3" s="164"/>
      <c r="I3" s="164"/>
      <c r="J3" s="164"/>
    </row>
    <row r="4" spans="1:10" ht="45" customHeight="1">
      <c r="A4" s="4" t="s">
        <v>4</v>
      </c>
      <c r="B4" s="160" t="s">
        <v>5</v>
      </c>
      <c r="C4" s="160"/>
      <c r="D4" s="160"/>
      <c r="E4" s="160"/>
      <c r="F4" s="160"/>
      <c r="G4" s="160"/>
      <c r="H4" s="160"/>
      <c r="I4" s="160"/>
      <c r="J4" s="160"/>
    </row>
    <row r="5" spans="1:10" ht="45" customHeight="1">
      <c r="A5" s="4" t="s">
        <v>171</v>
      </c>
      <c r="B5" s="165" t="s">
        <v>171</v>
      </c>
      <c r="C5" s="166"/>
      <c r="D5" s="166"/>
      <c r="E5" s="166"/>
      <c r="F5" s="166"/>
      <c r="G5" s="166"/>
      <c r="H5" s="166"/>
      <c r="I5" s="166"/>
      <c r="J5" s="166"/>
    </row>
    <row r="6" spans="1:10" ht="45" customHeight="1">
      <c r="A6" s="4" t="s">
        <v>221</v>
      </c>
      <c r="B6" s="159" t="s">
        <v>223</v>
      </c>
      <c r="C6" s="160"/>
      <c r="D6" s="160"/>
      <c r="E6" s="160"/>
      <c r="F6" s="160"/>
      <c r="G6" s="160"/>
      <c r="H6" s="160"/>
      <c r="I6" s="160"/>
      <c r="J6" s="160"/>
    </row>
    <row r="7" spans="1:10" ht="45" customHeight="1">
      <c r="A7" s="4" t="s">
        <v>222</v>
      </c>
      <c r="B7" s="159" t="s">
        <v>224</v>
      </c>
      <c r="C7" s="160"/>
      <c r="D7" s="160"/>
      <c r="E7" s="160"/>
      <c r="F7" s="160"/>
      <c r="G7" s="160"/>
      <c r="H7" s="160"/>
      <c r="I7" s="160"/>
      <c r="J7" s="160"/>
    </row>
    <row r="8" spans="1:10" s="5" customFormat="1" ht="13.5" customHeight="1">
      <c r="A8" s="161" t="s">
        <v>0</v>
      </c>
      <c r="B8" s="161"/>
      <c r="C8" s="161"/>
      <c r="D8" s="161"/>
      <c r="E8" s="161"/>
      <c r="F8" s="161"/>
      <c r="G8" s="161"/>
      <c r="H8" s="161"/>
      <c r="I8" s="161"/>
      <c r="J8" s="161"/>
    </row>
  </sheetData>
  <sheetProtection selectLockedCells="1" selectUnlockedCells="1"/>
  <mergeCells count="8">
    <mergeCell ref="B7:J7"/>
    <mergeCell ref="A8:J8"/>
    <mergeCell ref="A1:J1"/>
    <mergeCell ref="B2:J2"/>
    <mergeCell ref="B3:J3"/>
    <mergeCell ref="B4:J4"/>
    <mergeCell ref="B5:J5"/>
    <mergeCell ref="B6:J6"/>
  </mergeCells>
  <hyperlinks>
    <hyperlink ref="A3" location="'Специальные предложения'!A1" display="Специальные предложения"/>
    <hyperlink ref="A4" location="'SCAD Soft'!A1" display="SCAD Soft"/>
    <hyperlink ref="A5" location="'Гепард-А'!A1" display="Гепард-А"/>
    <hyperlink ref="A6" location="GeoSoft!A1" display="GeoSoft"/>
    <hyperlink ref="A7" location="'STAR_T QUASISTATIC'!A1" display="Star_T QUASISTATIC"/>
  </hyperlinks>
  <printOptions/>
  <pageMargins left="0.7" right="0.7" top="0.75" bottom="0.75" header="0.5118055555555555" footer="0.5118055555555555"/>
  <pageSetup horizontalDpi="300" verticalDpi="300" orientation="portrait" paperSize="9" scale="73"/>
  <drawing r:id="rId1"/>
</worksheet>
</file>

<file path=xl/worksheets/sheet2.xml><?xml version="1.0" encoding="utf-8"?>
<worksheet xmlns="http://schemas.openxmlformats.org/spreadsheetml/2006/main" xmlns:r="http://schemas.openxmlformats.org/officeDocument/2006/relationships">
  <dimension ref="A1:J175"/>
  <sheetViews>
    <sheetView tabSelected="1" zoomScalePageLayoutView="0" workbookViewId="0" topLeftCell="A1">
      <pane ySplit="2" topLeftCell="A3" activePane="bottomLeft" state="frozen"/>
      <selection pane="topLeft" activeCell="A1" sqref="A1"/>
      <selection pane="bottomLeft" activeCell="E127" sqref="E127"/>
    </sheetView>
  </sheetViews>
  <sheetFormatPr defaultColWidth="11.57421875" defaultRowHeight="12.75"/>
  <cols>
    <col min="1" max="1" width="11.140625" style="6" customWidth="1"/>
    <col min="2" max="2" width="62.7109375" style="0" customWidth="1"/>
    <col min="3" max="3" width="12.421875" style="7" customWidth="1"/>
    <col min="4" max="4" width="12.140625" style="0" customWidth="1"/>
    <col min="5" max="5" width="12.421875" style="0" customWidth="1"/>
  </cols>
  <sheetData>
    <row r="1" spans="1:10" s="1" customFormat="1" ht="13.5" customHeight="1">
      <c r="A1" s="162" t="s">
        <v>0</v>
      </c>
      <c r="B1" s="162"/>
      <c r="C1" s="162"/>
      <c r="D1" s="162"/>
      <c r="E1" s="162"/>
      <c r="F1" s="162"/>
      <c r="G1" s="8"/>
      <c r="H1" s="9"/>
      <c r="I1" s="10"/>
      <c r="J1" s="10"/>
    </row>
    <row r="2" spans="1:10" s="3" customFormat="1" ht="57" customHeight="1">
      <c r="A2" s="11"/>
      <c r="B2" s="2"/>
      <c r="C2" s="12"/>
      <c r="D2" s="13"/>
      <c r="E2" s="13"/>
      <c r="F2" s="13"/>
      <c r="G2" s="13"/>
      <c r="H2" s="13"/>
      <c r="I2" s="13"/>
      <c r="J2" s="13"/>
    </row>
    <row r="3" spans="1:3" s="15" customFormat="1" ht="15">
      <c r="A3" s="14" t="s">
        <v>270</v>
      </c>
      <c r="C3" s="7"/>
    </row>
    <row r="4" spans="1:3" s="15" customFormat="1" ht="12.75">
      <c r="A4" s="16" t="s">
        <v>6</v>
      </c>
      <c r="B4" s="15" t="s">
        <v>7</v>
      </c>
      <c r="C4" s="7" t="s">
        <v>8</v>
      </c>
    </row>
    <row r="5" ht="18">
      <c r="B5" s="150" t="s">
        <v>247</v>
      </c>
    </row>
    <row r="6" ht="22.5">
      <c r="B6" s="18" t="s">
        <v>9</v>
      </c>
    </row>
    <row r="7" spans="1:6" s="24" customFormat="1" ht="11.25" customHeight="1">
      <c r="A7" s="19"/>
      <c r="B7" s="20" t="s">
        <v>10</v>
      </c>
      <c r="C7" s="21"/>
      <c r="D7" s="22"/>
      <c r="E7" s="23"/>
      <c r="F7" s="23"/>
    </row>
    <row r="8" spans="1:8" ht="25.5">
      <c r="A8" s="25"/>
      <c r="B8" s="145" t="s">
        <v>240</v>
      </c>
      <c r="C8" s="121">
        <v>280000</v>
      </c>
      <c r="D8" s="27"/>
      <c r="E8" s="27"/>
      <c r="F8" s="28"/>
      <c r="H8" s="24" t="s">
        <v>259</v>
      </c>
    </row>
    <row r="9" spans="1:8" ht="38.25">
      <c r="A9" s="25"/>
      <c r="B9" s="145" t="s">
        <v>241</v>
      </c>
      <c r="C9" s="146">
        <v>190000</v>
      </c>
      <c r="D9" s="27"/>
      <c r="E9" s="27"/>
      <c r="F9" s="28"/>
      <c r="H9" s="24" t="s">
        <v>260</v>
      </c>
    </row>
    <row r="10" spans="1:8" ht="25.5">
      <c r="A10" s="25"/>
      <c r="B10" s="145" t="s">
        <v>242</v>
      </c>
      <c r="C10" s="121">
        <v>360000</v>
      </c>
      <c r="D10" s="27"/>
      <c r="E10" s="27"/>
      <c r="F10" s="28"/>
      <c r="H10" s="24" t="s">
        <v>11</v>
      </c>
    </row>
    <row r="11" spans="1:8" s="24" customFormat="1" ht="38.25">
      <c r="A11" s="25"/>
      <c r="B11" s="145" t="s">
        <v>243</v>
      </c>
      <c r="C11" s="146">
        <v>270000</v>
      </c>
      <c r="D11" s="27"/>
      <c r="E11" s="27"/>
      <c r="F11" s="28"/>
      <c r="H11" s="24" t="s">
        <v>260</v>
      </c>
    </row>
    <row r="12" spans="1:8" ht="28.5" customHeight="1">
      <c r="A12" s="25"/>
      <c r="B12" s="145" t="s">
        <v>244</v>
      </c>
      <c r="C12" s="121">
        <v>385000</v>
      </c>
      <c r="D12" s="27"/>
      <c r="E12" s="27"/>
      <c r="F12" s="28"/>
      <c r="H12" s="24" t="s">
        <v>11</v>
      </c>
    </row>
    <row r="13" spans="1:8" s="24" customFormat="1" ht="38.25">
      <c r="A13" s="25"/>
      <c r="B13" s="145" t="s">
        <v>261</v>
      </c>
      <c r="C13" s="146">
        <v>312000</v>
      </c>
      <c r="D13" s="27"/>
      <c r="E13" s="27"/>
      <c r="F13" s="28"/>
      <c r="H13" s="24" t="s">
        <v>12</v>
      </c>
    </row>
    <row r="14" spans="1:6" ht="12.75">
      <c r="A14" s="25"/>
      <c r="B14" s="123"/>
      <c r="C14" s="129"/>
      <c r="D14" s="27"/>
      <c r="E14" s="27"/>
      <c r="F14" s="28"/>
    </row>
    <row r="15" spans="1:6" ht="20.25">
      <c r="A15" s="25"/>
      <c r="B15" s="150" t="s">
        <v>246</v>
      </c>
      <c r="F15" s="30"/>
    </row>
    <row r="16" spans="1:2" ht="33.75">
      <c r="A16" s="25"/>
      <c r="B16" s="31" t="s">
        <v>13</v>
      </c>
    </row>
    <row r="17" spans="1:2" ht="45">
      <c r="A17" s="25"/>
      <c r="B17" s="18" t="s">
        <v>14</v>
      </c>
    </row>
    <row r="18" spans="1:2" ht="33.75">
      <c r="A18" s="25"/>
      <c r="B18" s="20" t="s">
        <v>255</v>
      </c>
    </row>
    <row r="19" spans="1:2" ht="12.75">
      <c r="A19" s="25"/>
      <c r="B19" s="18"/>
    </row>
    <row r="20" spans="1:5" ht="15.75">
      <c r="A20" s="25"/>
      <c r="B20" s="32" t="s">
        <v>252</v>
      </c>
      <c r="D20" s="33" t="s">
        <v>15</v>
      </c>
      <c r="E20" s="33" t="s">
        <v>16</v>
      </c>
    </row>
    <row r="21" spans="1:5" ht="12.75">
      <c r="A21" s="25"/>
      <c r="B21" s="20" t="s">
        <v>248</v>
      </c>
      <c r="D21" s="33"/>
      <c r="E21" s="33"/>
    </row>
    <row r="22" spans="1:8" s="37" customFormat="1" ht="54.75" customHeight="1">
      <c r="A22" s="40" t="s">
        <v>17</v>
      </c>
      <c r="B22" s="41" t="s">
        <v>18</v>
      </c>
      <c r="C22" s="127">
        <v>85200</v>
      </c>
      <c r="D22" s="37">
        <v>0</v>
      </c>
      <c r="E22" s="38">
        <v>0</v>
      </c>
      <c r="H22" s="39"/>
    </row>
    <row r="23" spans="1:5" ht="12.75">
      <c r="A23" s="25"/>
      <c r="B23" s="48"/>
      <c r="E23" s="49">
        <f>SUM(E22:E22)</f>
        <v>0</v>
      </c>
    </row>
    <row r="24" spans="1:2" ht="15.75">
      <c r="A24" s="25"/>
      <c r="B24" s="32" t="s">
        <v>254</v>
      </c>
    </row>
    <row r="25" spans="1:8" ht="12.75">
      <c r="A25" s="25" t="s">
        <v>20</v>
      </c>
      <c r="B25" s="50" t="s">
        <v>21</v>
      </c>
      <c r="C25" s="126">
        <v>119500</v>
      </c>
      <c r="D25" s="34">
        <v>0</v>
      </c>
      <c r="E25" s="35">
        <f>C25*D25</f>
        <v>0</v>
      </c>
      <c r="H25" s="24"/>
    </row>
    <row r="26" spans="1:8" s="37" customFormat="1" ht="25.5">
      <c r="A26" s="40" t="s">
        <v>24</v>
      </c>
      <c r="B26" s="36" t="s">
        <v>25</v>
      </c>
      <c r="C26" s="121">
        <v>141000</v>
      </c>
      <c r="D26" s="37">
        <v>0</v>
      </c>
      <c r="E26" s="38">
        <f>C26*D26</f>
        <v>0</v>
      </c>
      <c r="H26" s="39"/>
    </row>
    <row r="27" spans="1:8" s="37" customFormat="1" ht="25.5" customHeight="1">
      <c r="A27" s="40" t="s">
        <v>28</v>
      </c>
      <c r="B27" s="36" t="s">
        <v>29</v>
      </c>
      <c r="C27" s="121">
        <v>141000</v>
      </c>
      <c r="D27" s="51">
        <v>0</v>
      </c>
      <c r="E27" s="52">
        <f>C27*D27</f>
        <v>0</v>
      </c>
      <c r="H27" s="39"/>
    </row>
    <row r="28" spans="1:8" s="37" customFormat="1" ht="54.75" customHeight="1">
      <c r="A28" s="40" t="s">
        <v>32</v>
      </c>
      <c r="B28" s="36" t="s">
        <v>33</v>
      </c>
      <c r="C28" s="121">
        <v>157200</v>
      </c>
      <c r="D28" s="37">
        <v>0</v>
      </c>
      <c r="E28" s="38">
        <v>0</v>
      </c>
      <c r="H28" s="39"/>
    </row>
    <row r="29" spans="1:8" s="37" customFormat="1" ht="15.75" customHeight="1">
      <c r="A29" s="40"/>
      <c r="B29" s="147"/>
      <c r="C29" s="133"/>
      <c r="E29" s="38"/>
      <c r="H29" s="39"/>
    </row>
    <row r="30" spans="1:8" s="37" customFormat="1" ht="18.75" customHeight="1">
      <c r="A30" s="40"/>
      <c r="B30" s="32" t="s">
        <v>253</v>
      </c>
      <c r="C30" s="133"/>
      <c r="E30" s="38"/>
      <c r="H30" s="39"/>
    </row>
    <row r="31" spans="1:8" ht="12.75">
      <c r="A31" s="25" t="s">
        <v>22</v>
      </c>
      <c r="B31" s="50" t="s">
        <v>23</v>
      </c>
      <c r="C31" s="126">
        <v>170000</v>
      </c>
      <c r="D31" s="34">
        <v>0</v>
      </c>
      <c r="E31" s="35">
        <f>C31*D31</f>
        <v>0</v>
      </c>
      <c r="H31" s="24"/>
    </row>
    <row r="32" spans="1:8" s="37" customFormat="1" ht="25.5">
      <c r="A32" s="40" t="s">
        <v>26</v>
      </c>
      <c r="B32" s="36" t="s">
        <v>27</v>
      </c>
      <c r="C32" s="121">
        <v>187200</v>
      </c>
      <c r="D32" s="37">
        <v>0</v>
      </c>
      <c r="E32" s="38">
        <f>C32*D32</f>
        <v>0</v>
      </c>
      <c r="H32" s="39"/>
    </row>
    <row r="33" spans="1:8" s="37" customFormat="1" ht="25.5" customHeight="1">
      <c r="A33" s="40" t="s">
        <v>30</v>
      </c>
      <c r="B33" s="36" t="s">
        <v>31</v>
      </c>
      <c r="C33" s="121">
        <v>187200</v>
      </c>
      <c r="D33" s="51">
        <v>0</v>
      </c>
      <c r="E33" s="52">
        <f>C33*D33</f>
        <v>0</v>
      </c>
      <c r="H33" s="39"/>
    </row>
    <row r="34" spans="1:8" s="37" customFormat="1" ht="54.75" customHeight="1">
      <c r="A34" s="40" t="s">
        <v>34</v>
      </c>
      <c r="B34" s="41" t="s">
        <v>35</v>
      </c>
      <c r="C34" s="127">
        <v>216000</v>
      </c>
      <c r="D34" s="37">
        <v>0</v>
      </c>
      <c r="E34" s="38">
        <v>0</v>
      </c>
      <c r="H34" s="39"/>
    </row>
    <row r="35" spans="1:8" ht="12.75">
      <c r="A35" s="25"/>
      <c r="B35" s="151"/>
      <c r="C35" s="152"/>
      <c r="D35" s="34"/>
      <c r="E35" s="35"/>
      <c r="H35" s="24"/>
    </row>
    <row r="36" spans="1:8" s="37" customFormat="1" ht="20.25" customHeight="1">
      <c r="A36" s="40"/>
      <c r="B36" s="32" t="s">
        <v>249</v>
      </c>
      <c r="C36" s="129"/>
      <c r="E36" s="38"/>
      <c r="H36" s="39"/>
    </row>
    <row r="37" spans="1:8" s="37" customFormat="1" ht="24" customHeight="1">
      <c r="A37" s="40"/>
      <c r="B37" s="144" t="s">
        <v>250</v>
      </c>
      <c r="C37" s="129"/>
      <c r="E37" s="38"/>
      <c r="H37" s="39"/>
    </row>
    <row r="38" spans="1:8" ht="24.75">
      <c r="A38" s="53" t="s">
        <v>36</v>
      </c>
      <c r="B38" s="148" t="s">
        <v>272</v>
      </c>
      <c r="C38" s="149">
        <v>9000</v>
      </c>
      <c r="D38" s="42">
        <v>0</v>
      </c>
      <c r="E38" s="43">
        <f aca="true" t="shared" si="0" ref="E38:E44">C38*D38</f>
        <v>0</v>
      </c>
      <c r="H38" s="24" t="s">
        <v>56</v>
      </c>
    </row>
    <row r="39" spans="1:8" ht="16.5" customHeight="1">
      <c r="A39" s="25" t="s">
        <v>37</v>
      </c>
      <c r="B39" s="148" t="s">
        <v>273</v>
      </c>
      <c r="C39" s="121">
        <v>35000</v>
      </c>
      <c r="D39">
        <v>0</v>
      </c>
      <c r="E39" s="131">
        <f t="shared" si="0"/>
        <v>0</v>
      </c>
      <c r="H39" s="24" t="s">
        <v>19</v>
      </c>
    </row>
    <row r="40" spans="1:8" ht="17.25" customHeight="1">
      <c r="A40" s="25"/>
      <c r="B40" s="148" t="s">
        <v>274</v>
      </c>
      <c r="C40" s="121">
        <v>35000</v>
      </c>
      <c r="D40">
        <v>0</v>
      </c>
      <c r="E40" s="131">
        <f t="shared" si="0"/>
        <v>0</v>
      </c>
      <c r="H40" s="24"/>
    </row>
    <row r="41" spans="1:8" ht="24.75">
      <c r="A41" s="25" t="s">
        <v>38</v>
      </c>
      <c r="B41" s="148" t="s">
        <v>271</v>
      </c>
      <c r="C41" s="121">
        <v>20400</v>
      </c>
      <c r="D41">
        <v>0</v>
      </c>
      <c r="E41" s="45">
        <f t="shared" si="0"/>
        <v>0</v>
      </c>
      <c r="H41" s="24" t="s">
        <v>56</v>
      </c>
    </row>
    <row r="42" spans="1:8" ht="25.5">
      <c r="A42" s="25" t="s">
        <v>39</v>
      </c>
      <c r="B42" s="148" t="s">
        <v>251</v>
      </c>
      <c r="C42" s="121">
        <v>20400</v>
      </c>
      <c r="D42">
        <v>0</v>
      </c>
      <c r="E42" s="45">
        <f t="shared" si="0"/>
        <v>0</v>
      </c>
      <c r="H42" s="24" t="s">
        <v>56</v>
      </c>
    </row>
    <row r="43" spans="1:8" ht="12.75">
      <c r="A43" s="25" t="s">
        <v>40</v>
      </c>
      <c r="B43" s="44" t="s">
        <v>276</v>
      </c>
      <c r="C43" s="121">
        <v>33600</v>
      </c>
      <c r="D43" s="46">
        <v>0</v>
      </c>
      <c r="E43" s="47">
        <f t="shared" si="0"/>
        <v>0</v>
      </c>
      <c r="H43" s="24" t="s">
        <v>56</v>
      </c>
    </row>
    <row r="44" spans="1:8" ht="24.75">
      <c r="A44" s="25"/>
      <c r="B44" s="148" t="s">
        <v>275</v>
      </c>
      <c r="C44" s="136">
        <v>11000</v>
      </c>
      <c r="D44" s="132">
        <v>0</v>
      </c>
      <c r="E44" s="131">
        <f t="shared" si="0"/>
        <v>0</v>
      </c>
      <c r="H44" s="24"/>
    </row>
    <row r="45" spans="1:6" ht="12.75">
      <c r="A45" s="25"/>
      <c r="B45" s="123"/>
      <c r="C45" s="77"/>
      <c r="D45" s="27"/>
      <c r="E45" s="27"/>
      <c r="F45" s="28"/>
    </row>
    <row r="46" spans="1:6" ht="18">
      <c r="A46" s="25"/>
      <c r="B46" s="150" t="s">
        <v>220</v>
      </c>
      <c r="C46" s="77"/>
      <c r="D46" s="27"/>
      <c r="E46" s="27"/>
      <c r="F46" s="28"/>
    </row>
    <row r="47" spans="1:6" ht="12.75">
      <c r="A47" s="25"/>
      <c r="B47" s="153" t="s">
        <v>218</v>
      </c>
      <c r="C47" s="77"/>
      <c r="D47" s="27"/>
      <c r="E47" s="27"/>
      <c r="F47" s="28"/>
    </row>
    <row r="48" spans="1:6" ht="39.75" customHeight="1">
      <c r="A48" s="25"/>
      <c r="B48" s="154" t="s">
        <v>219</v>
      </c>
      <c r="C48" s="77"/>
      <c r="D48" s="27"/>
      <c r="E48" s="27"/>
      <c r="F48" s="28"/>
    </row>
    <row r="49" spans="1:8" ht="25.5">
      <c r="A49" s="25"/>
      <c r="B49" s="124" t="s">
        <v>256</v>
      </c>
      <c r="C49" s="125">
        <v>150000</v>
      </c>
      <c r="D49" s="27"/>
      <c r="E49" s="27"/>
      <c r="F49" s="28"/>
      <c r="G49" s="130"/>
      <c r="H49" s="130" t="s">
        <v>225</v>
      </c>
    </row>
    <row r="50" spans="1:8" ht="25.5">
      <c r="A50" s="25"/>
      <c r="B50" s="124" t="s">
        <v>257</v>
      </c>
      <c r="C50" s="125">
        <v>75000</v>
      </c>
      <c r="D50" s="27"/>
      <c r="E50" s="27"/>
      <c r="F50" s="28"/>
      <c r="G50" s="130"/>
      <c r="H50" s="130" t="s">
        <v>225</v>
      </c>
    </row>
    <row r="51" ht="12.75">
      <c r="A51" s="25"/>
    </row>
    <row r="52" spans="1:5" ht="12.75">
      <c r="A52" s="25"/>
      <c r="C52" s="54"/>
      <c r="E52" s="49">
        <f>SUM(E25:E42)</f>
        <v>0</v>
      </c>
    </row>
    <row r="53" spans="1:5" ht="12.75">
      <c r="A53" s="25"/>
      <c r="C53" s="54"/>
      <c r="E53" s="49"/>
    </row>
    <row r="54" spans="1:3" ht="14.25" customHeight="1">
      <c r="A54" s="25"/>
      <c r="B54" s="150" t="s">
        <v>232</v>
      </c>
      <c r="C54" s="54"/>
    </row>
    <row r="55" spans="1:3" ht="24.75" customHeight="1">
      <c r="A55" s="25"/>
      <c r="B55" s="144" t="s">
        <v>258</v>
      </c>
      <c r="C55" s="54"/>
    </row>
    <row r="56" spans="1:8" ht="13.5" customHeight="1">
      <c r="A56" s="6" t="s">
        <v>41</v>
      </c>
      <c r="B56" s="55" t="s">
        <v>42</v>
      </c>
      <c r="C56" s="120">
        <v>22000</v>
      </c>
      <c r="D56">
        <v>0</v>
      </c>
      <c r="E56" s="45">
        <v>0</v>
      </c>
      <c r="H56" s="24" t="s">
        <v>43</v>
      </c>
    </row>
    <row r="57" spans="1:8" ht="12.75">
      <c r="A57" s="6" t="s">
        <v>44</v>
      </c>
      <c r="B57" s="55" t="s">
        <v>45</v>
      </c>
      <c r="C57" s="120">
        <v>11000</v>
      </c>
      <c r="D57">
        <v>0</v>
      </c>
      <c r="E57" s="45">
        <f aca="true" t="shared" si="1" ref="E57:E70">C57*D57</f>
        <v>0</v>
      </c>
      <c r="H57" s="24" t="s">
        <v>43</v>
      </c>
    </row>
    <row r="58" spans="1:8" ht="12.75">
      <c r="A58" s="6" t="s">
        <v>46</v>
      </c>
      <c r="B58" s="55" t="s">
        <v>47</v>
      </c>
      <c r="C58" s="120">
        <v>21000</v>
      </c>
      <c r="D58">
        <v>0</v>
      </c>
      <c r="E58" s="45">
        <f t="shared" si="1"/>
        <v>0</v>
      </c>
      <c r="H58" s="24" t="s">
        <v>43</v>
      </c>
    </row>
    <row r="59" spans="1:8" ht="12.75">
      <c r="A59" s="6" t="s">
        <v>48</v>
      </c>
      <c r="B59" s="55" t="s">
        <v>49</v>
      </c>
      <c r="C59" s="120">
        <v>20000</v>
      </c>
      <c r="D59">
        <v>0</v>
      </c>
      <c r="E59" s="45">
        <f t="shared" si="1"/>
        <v>0</v>
      </c>
      <c r="H59" s="24" t="s">
        <v>43</v>
      </c>
    </row>
    <row r="60" spans="1:8" ht="12.75">
      <c r="A60" s="6" t="s">
        <v>50</v>
      </c>
      <c r="B60" s="55" t="s">
        <v>51</v>
      </c>
      <c r="C60" s="120">
        <v>19000</v>
      </c>
      <c r="D60">
        <v>0</v>
      </c>
      <c r="E60" s="45">
        <f t="shared" si="1"/>
        <v>0</v>
      </c>
      <c r="H60" s="24" t="s">
        <v>43</v>
      </c>
    </row>
    <row r="61" spans="1:8" ht="12.75">
      <c r="A61" s="6" t="s">
        <v>52</v>
      </c>
      <c r="B61" s="55" t="s">
        <v>53</v>
      </c>
      <c r="C61" s="120">
        <v>28000</v>
      </c>
      <c r="D61">
        <v>0</v>
      </c>
      <c r="E61" s="45">
        <f t="shared" si="1"/>
        <v>0</v>
      </c>
      <c r="H61" s="24" t="s">
        <v>43</v>
      </c>
    </row>
    <row r="62" spans="1:8" ht="12.75">
      <c r="A62" s="6" t="s">
        <v>54</v>
      </c>
      <c r="B62" s="55" t="s">
        <v>55</v>
      </c>
      <c r="C62" s="120">
        <v>7000</v>
      </c>
      <c r="D62">
        <v>0</v>
      </c>
      <c r="E62" s="45">
        <f t="shared" si="1"/>
        <v>0</v>
      </c>
      <c r="H62" s="24" t="s">
        <v>56</v>
      </c>
    </row>
    <row r="63" spans="1:8" ht="12.75">
      <c r="A63" s="6" t="s">
        <v>57</v>
      </c>
      <c r="B63" s="55" t="s">
        <v>58</v>
      </c>
      <c r="C63" s="120">
        <v>13000</v>
      </c>
      <c r="D63">
        <v>0</v>
      </c>
      <c r="E63" s="45">
        <f t="shared" si="1"/>
        <v>0</v>
      </c>
      <c r="H63" s="24" t="s">
        <v>56</v>
      </c>
    </row>
    <row r="64" spans="1:8" ht="12.75">
      <c r="A64" s="6" t="s">
        <v>59</v>
      </c>
      <c r="B64" s="55" t="s">
        <v>60</v>
      </c>
      <c r="C64" s="120">
        <v>27000</v>
      </c>
      <c r="D64">
        <v>0</v>
      </c>
      <c r="E64" s="45">
        <f t="shared" si="1"/>
        <v>0</v>
      </c>
      <c r="H64" s="24" t="s">
        <v>43</v>
      </c>
    </row>
    <row r="65" spans="1:8" ht="12.75">
      <c r="A65" s="6" t="s">
        <v>61</v>
      </c>
      <c r="B65" s="55" t="s">
        <v>62</v>
      </c>
      <c r="C65" s="120">
        <v>20000</v>
      </c>
      <c r="D65">
        <v>0</v>
      </c>
      <c r="E65" s="45">
        <f t="shared" si="1"/>
        <v>0</v>
      </c>
      <c r="H65" s="24" t="s">
        <v>43</v>
      </c>
    </row>
    <row r="66" spans="1:8" ht="12.75">
      <c r="A66" s="6" t="s">
        <v>63</v>
      </c>
      <c r="B66" s="55" t="s">
        <v>64</v>
      </c>
      <c r="C66" s="120">
        <v>20000</v>
      </c>
      <c r="D66">
        <v>0</v>
      </c>
      <c r="E66" s="45">
        <f t="shared" si="1"/>
        <v>0</v>
      </c>
      <c r="H66" s="24" t="s">
        <v>43</v>
      </c>
    </row>
    <row r="67" spans="1:8" ht="12.75">
      <c r="A67" s="6" t="s">
        <v>65</v>
      </c>
      <c r="B67" s="55" t="s">
        <v>66</v>
      </c>
      <c r="C67" s="120">
        <v>15000</v>
      </c>
      <c r="D67">
        <v>0</v>
      </c>
      <c r="E67" s="45">
        <f t="shared" si="1"/>
        <v>0</v>
      </c>
      <c r="H67" s="24" t="s">
        <v>43</v>
      </c>
    </row>
    <row r="68" spans="1:8" ht="12.75">
      <c r="A68" s="6" t="s">
        <v>67</v>
      </c>
      <c r="B68" s="55" t="s">
        <v>68</v>
      </c>
      <c r="C68" s="120">
        <v>5500</v>
      </c>
      <c r="D68">
        <v>0</v>
      </c>
      <c r="E68" s="45">
        <f t="shared" si="1"/>
        <v>0</v>
      </c>
      <c r="H68" s="24" t="s">
        <v>43</v>
      </c>
    </row>
    <row r="69" spans="1:8" ht="12.75">
      <c r="A69" s="6" t="s">
        <v>69</v>
      </c>
      <c r="B69" s="55" t="s">
        <v>70</v>
      </c>
      <c r="C69" s="120">
        <v>13500</v>
      </c>
      <c r="D69">
        <v>0</v>
      </c>
      <c r="E69" s="45">
        <f t="shared" si="1"/>
        <v>0</v>
      </c>
      <c r="H69" s="24" t="s">
        <v>56</v>
      </c>
    </row>
    <row r="70" spans="1:5" s="24" customFormat="1" ht="12.75">
      <c r="A70" s="6" t="s">
        <v>71</v>
      </c>
      <c r="B70" s="56" t="s">
        <v>72</v>
      </c>
      <c r="C70" s="57">
        <v>0</v>
      </c>
      <c r="D70" s="58">
        <v>0</v>
      </c>
      <c r="E70" s="59">
        <f t="shared" si="1"/>
        <v>0</v>
      </c>
    </row>
    <row r="71" ht="12.75">
      <c r="E71" s="60">
        <f>SUM(E56:E70)+E52</f>
        <v>0</v>
      </c>
    </row>
    <row r="72" spans="1:5" ht="12.75">
      <c r="A72" s="25"/>
      <c r="B72" s="61"/>
      <c r="E72" s="60"/>
    </row>
    <row r="73" spans="1:2" ht="18">
      <c r="A73" s="25"/>
      <c r="B73" s="17" t="s">
        <v>245</v>
      </c>
    </row>
    <row r="74" spans="1:5" ht="12.75" hidden="1">
      <c r="A74" s="25" t="s">
        <v>73</v>
      </c>
      <c r="B74" s="8" t="s">
        <v>74</v>
      </c>
      <c r="C74" s="26">
        <v>10920</v>
      </c>
      <c r="D74">
        <v>0</v>
      </c>
      <c r="E74" s="45">
        <f aca="true" t="shared" si="2" ref="E74:E91">C74*D74</f>
        <v>0</v>
      </c>
    </row>
    <row r="75" spans="1:8" ht="12.75" hidden="1">
      <c r="A75" s="6" t="s">
        <v>75</v>
      </c>
      <c r="B75" s="8" t="s">
        <v>76</v>
      </c>
      <c r="C75" s="26">
        <f>C74+2184</f>
        <v>13104</v>
      </c>
      <c r="D75">
        <v>0</v>
      </c>
      <c r="E75" s="45">
        <f t="shared" si="2"/>
        <v>0</v>
      </c>
      <c r="H75" s="24" t="s">
        <v>43</v>
      </c>
    </row>
    <row r="76" spans="1:8" ht="12.75" hidden="1">
      <c r="A76" s="6" t="s">
        <v>77</v>
      </c>
      <c r="B76" s="8" t="s">
        <v>78</v>
      </c>
      <c r="C76" s="26">
        <v>6130</v>
      </c>
      <c r="D76">
        <v>0</v>
      </c>
      <c r="E76" s="45">
        <f t="shared" si="2"/>
        <v>0</v>
      </c>
      <c r="H76" s="24" t="s">
        <v>43</v>
      </c>
    </row>
    <row r="77" spans="1:8" ht="12.75" hidden="1">
      <c r="A77" s="6" t="s">
        <v>79</v>
      </c>
      <c r="B77" s="8" t="s">
        <v>80</v>
      </c>
      <c r="C77" s="26">
        <v>12730</v>
      </c>
      <c r="D77">
        <v>0</v>
      </c>
      <c r="E77" s="45">
        <f t="shared" si="2"/>
        <v>0</v>
      </c>
      <c r="H77" s="24" t="s">
        <v>43</v>
      </c>
    </row>
    <row r="78" spans="1:8" ht="12.75" hidden="1">
      <c r="A78" s="6" t="s">
        <v>81</v>
      </c>
      <c r="B78" s="8" t="s">
        <v>82</v>
      </c>
      <c r="C78" s="26">
        <v>13100</v>
      </c>
      <c r="D78">
        <v>0</v>
      </c>
      <c r="E78" s="45">
        <f t="shared" si="2"/>
        <v>0</v>
      </c>
      <c r="H78" s="24" t="s">
        <v>43</v>
      </c>
    </row>
    <row r="79" spans="1:8" ht="12.75" hidden="1">
      <c r="A79" s="6" t="s">
        <v>83</v>
      </c>
      <c r="B79" s="8" t="s">
        <v>84</v>
      </c>
      <c r="C79" s="26">
        <v>10920</v>
      </c>
      <c r="D79">
        <v>0</v>
      </c>
      <c r="E79" s="45">
        <f t="shared" si="2"/>
        <v>0</v>
      </c>
      <c r="H79" s="24" t="s">
        <v>43</v>
      </c>
    </row>
    <row r="80" spans="1:8" ht="12.75" hidden="1">
      <c r="A80" s="6" t="s">
        <v>85</v>
      </c>
      <c r="B80" s="8" t="s">
        <v>86</v>
      </c>
      <c r="C80" s="26">
        <v>17784</v>
      </c>
      <c r="D80">
        <v>0</v>
      </c>
      <c r="E80" s="45">
        <f t="shared" si="2"/>
        <v>0</v>
      </c>
      <c r="H80" s="24" t="s">
        <v>43</v>
      </c>
    </row>
    <row r="81" spans="1:8" ht="12.75" hidden="1">
      <c r="A81" s="6" t="s">
        <v>87</v>
      </c>
      <c r="B81" s="8" t="s">
        <v>88</v>
      </c>
      <c r="C81" s="26">
        <v>3430</v>
      </c>
      <c r="D81">
        <v>0</v>
      </c>
      <c r="E81" s="45">
        <f t="shared" si="2"/>
        <v>0</v>
      </c>
      <c r="H81" s="24" t="s">
        <v>43</v>
      </c>
    </row>
    <row r="82" spans="1:8" ht="12.75" hidden="1">
      <c r="A82" s="6" t="s">
        <v>89</v>
      </c>
      <c r="B82" s="8" t="s">
        <v>90</v>
      </c>
      <c r="C82" s="26">
        <v>7800</v>
      </c>
      <c r="D82">
        <v>0</v>
      </c>
      <c r="E82" s="45">
        <f t="shared" si="2"/>
        <v>0</v>
      </c>
      <c r="H82" s="24" t="s">
        <v>43</v>
      </c>
    </row>
    <row r="83" spans="1:8" ht="12.75" hidden="1">
      <c r="A83" s="6" t="s">
        <v>91</v>
      </c>
      <c r="B83" s="8" t="s">
        <v>92</v>
      </c>
      <c r="C83" s="26">
        <v>16850</v>
      </c>
      <c r="D83">
        <v>0</v>
      </c>
      <c r="E83" s="45">
        <f t="shared" si="2"/>
        <v>0</v>
      </c>
      <c r="H83" s="24" t="s">
        <v>43</v>
      </c>
    </row>
    <row r="84" spans="1:8" ht="12.75" hidden="1">
      <c r="A84" s="6" t="s">
        <v>93</v>
      </c>
      <c r="B84" s="8" t="s">
        <v>94</v>
      </c>
      <c r="C84" s="26">
        <v>10920</v>
      </c>
      <c r="D84">
        <v>0</v>
      </c>
      <c r="E84" s="45">
        <f t="shared" si="2"/>
        <v>0</v>
      </c>
      <c r="H84" s="24" t="s">
        <v>43</v>
      </c>
    </row>
    <row r="85" spans="1:8" s="64" customFormat="1" ht="12.75">
      <c r="A85" s="6" t="s">
        <v>95</v>
      </c>
      <c r="B85" s="63" t="s">
        <v>96</v>
      </c>
      <c r="C85" s="142">
        <v>7800</v>
      </c>
      <c r="D85" s="64">
        <v>0</v>
      </c>
      <c r="E85" s="65">
        <f t="shared" si="2"/>
        <v>0</v>
      </c>
      <c r="H85" s="24" t="s">
        <v>226</v>
      </c>
    </row>
    <row r="86" spans="1:8" ht="12.75" hidden="1">
      <c r="A86" s="6" t="s">
        <v>97</v>
      </c>
      <c r="B86" s="55" t="s">
        <v>98</v>
      </c>
      <c r="C86" s="120">
        <v>10920</v>
      </c>
      <c r="D86">
        <v>0</v>
      </c>
      <c r="E86" s="45">
        <f t="shared" si="2"/>
        <v>0</v>
      </c>
      <c r="H86" s="24" t="s">
        <v>43</v>
      </c>
    </row>
    <row r="87" spans="1:8" ht="12.75" hidden="1">
      <c r="A87" s="6" t="s">
        <v>99</v>
      </c>
      <c r="B87" s="55" t="s">
        <v>100</v>
      </c>
      <c r="C87" s="120">
        <v>4100</v>
      </c>
      <c r="D87">
        <v>0</v>
      </c>
      <c r="E87" s="45">
        <f t="shared" si="2"/>
        <v>0</v>
      </c>
      <c r="H87" s="24" t="s">
        <v>43</v>
      </c>
    </row>
    <row r="88" spans="1:8" s="64" customFormat="1" ht="12.75">
      <c r="A88" s="6" t="s">
        <v>101</v>
      </c>
      <c r="B88" s="63" t="s">
        <v>102</v>
      </c>
      <c r="C88" s="142">
        <v>6300</v>
      </c>
      <c r="D88" s="64">
        <v>0</v>
      </c>
      <c r="E88" s="65">
        <f t="shared" si="2"/>
        <v>0</v>
      </c>
      <c r="H88" s="24" t="s">
        <v>226</v>
      </c>
    </row>
    <row r="89" spans="1:8" s="24" customFormat="1" ht="12.75" hidden="1">
      <c r="A89" s="6" t="s">
        <v>103</v>
      </c>
      <c r="B89" s="66" t="s">
        <v>104</v>
      </c>
      <c r="C89" s="57">
        <v>10920</v>
      </c>
      <c r="D89" s="24">
        <v>0</v>
      </c>
      <c r="E89" s="27">
        <f t="shared" si="2"/>
        <v>0</v>
      </c>
      <c r="H89" s="24" t="s">
        <v>43</v>
      </c>
    </row>
    <row r="90" spans="1:8" ht="12.75" hidden="1">
      <c r="A90" s="6" t="s">
        <v>105</v>
      </c>
      <c r="B90" s="8" t="s">
        <v>106</v>
      </c>
      <c r="C90" s="26">
        <v>6130</v>
      </c>
      <c r="D90">
        <v>0</v>
      </c>
      <c r="E90" s="45">
        <f t="shared" si="2"/>
        <v>0</v>
      </c>
      <c r="H90" s="24" t="s">
        <v>43</v>
      </c>
    </row>
    <row r="91" spans="1:8" ht="12.75" hidden="1">
      <c r="A91" s="6" t="s">
        <v>107</v>
      </c>
      <c r="B91" s="8" t="s">
        <v>108</v>
      </c>
      <c r="C91" s="26">
        <v>7800</v>
      </c>
      <c r="D91">
        <v>0</v>
      </c>
      <c r="E91" s="45">
        <f t="shared" si="2"/>
        <v>0</v>
      </c>
      <c r="H91" s="24" t="s">
        <v>43</v>
      </c>
    </row>
    <row r="92" spans="1:6" ht="12.75">
      <c r="A92" s="25"/>
      <c r="E92" s="60">
        <f>SUM(E74:E91)</f>
        <v>0</v>
      </c>
      <c r="F92" s="45">
        <f>E92*0.7</f>
        <v>0</v>
      </c>
    </row>
    <row r="93" spans="1:6" ht="12.75">
      <c r="A93" s="25"/>
      <c r="E93" s="60"/>
      <c r="F93" s="45"/>
    </row>
    <row r="94" spans="1:6" ht="18">
      <c r="A94" s="25"/>
      <c r="B94" s="150" t="s">
        <v>220</v>
      </c>
      <c r="C94" s="77"/>
      <c r="D94" s="27"/>
      <c r="E94" s="27"/>
      <c r="F94" s="28"/>
    </row>
    <row r="95" spans="1:6" ht="12.75">
      <c r="A95" s="25"/>
      <c r="B95" s="153" t="s">
        <v>218</v>
      </c>
      <c r="C95" s="77"/>
      <c r="D95" s="27"/>
      <c r="E95" s="27"/>
      <c r="F95" s="28"/>
    </row>
    <row r="96" spans="1:6" ht="39.75" customHeight="1">
      <c r="A96" s="25"/>
      <c r="B96" s="154" t="s">
        <v>219</v>
      </c>
      <c r="C96" s="77"/>
      <c r="D96" s="27"/>
      <c r="E96" s="27"/>
      <c r="F96" s="28"/>
    </row>
    <row r="97" spans="1:8" ht="25.5">
      <c r="A97" s="25"/>
      <c r="B97" s="124" t="s">
        <v>256</v>
      </c>
      <c r="C97" s="125">
        <v>150000</v>
      </c>
      <c r="D97" s="27"/>
      <c r="E97" s="27"/>
      <c r="F97" s="28"/>
      <c r="G97" s="130"/>
      <c r="H97" s="130" t="s">
        <v>225</v>
      </c>
    </row>
    <row r="98" spans="1:8" ht="25.5">
      <c r="A98" s="25"/>
      <c r="B98" s="124" t="s">
        <v>257</v>
      </c>
      <c r="C98" s="125">
        <v>75000</v>
      </c>
      <c r="D98" s="27"/>
      <c r="E98" s="27"/>
      <c r="F98" s="28"/>
      <c r="G98" s="130"/>
      <c r="H98" s="130" t="s">
        <v>225</v>
      </c>
    </row>
    <row r="99" spans="1:6" ht="12.75">
      <c r="A99" s="25"/>
      <c r="E99" s="60"/>
      <c r="F99" s="45"/>
    </row>
    <row r="100" spans="1:6" ht="12.75">
      <c r="A100" s="25"/>
      <c r="E100" s="60"/>
      <c r="F100" s="60"/>
    </row>
    <row r="101" spans="1:5" ht="18">
      <c r="A101" s="25"/>
      <c r="B101" s="150" t="s">
        <v>109</v>
      </c>
      <c r="E101" s="15"/>
    </row>
    <row r="102" spans="1:5" ht="22.5">
      <c r="A102" s="25"/>
      <c r="B102" s="62" t="s">
        <v>110</v>
      </c>
      <c r="E102" s="15"/>
    </row>
    <row r="103" spans="1:5" ht="12.75">
      <c r="A103" s="25"/>
      <c r="B103" s="67" t="s">
        <v>111</v>
      </c>
      <c r="E103" s="15"/>
    </row>
    <row r="104" spans="1:5" s="24" customFormat="1" ht="12.75">
      <c r="A104" s="19" t="s">
        <v>112</v>
      </c>
      <c r="B104" s="29" t="s">
        <v>209</v>
      </c>
      <c r="C104" s="143">
        <v>31200</v>
      </c>
      <c r="E104" s="68"/>
    </row>
    <row r="105" spans="1:5" s="24" customFormat="1" ht="22.5">
      <c r="A105" s="19"/>
      <c r="B105" s="62" t="s">
        <v>277</v>
      </c>
      <c r="C105" s="21"/>
      <c r="E105" s="68"/>
    </row>
    <row r="106" spans="1:5" ht="12.75">
      <c r="A106" s="25"/>
      <c r="E106" s="15"/>
    </row>
    <row r="107" spans="1:2" ht="18">
      <c r="A107" s="25"/>
      <c r="B107" s="150" t="s">
        <v>113</v>
      </c>
    </row>
    <row r="108" spans="1:2" ht="33.75">
      <c r="A108" s="25"/>
      <c r="B108" s="62" t="s">
        <v>114</v>
      </c>
    </row>
    <row r="109" spans="1:3" ht="12.75">
      <c r="A109" s="25" t="s">
        <v>115</v>
      </c>
      <c r="B109" s="69" t="s">
        <v>116</v>
      </c>
      <c r="C109" s="26" t="s">
        <v>117</v>
      </c>
    </row>
    <row r="110" spans="1:3" ht="25.5">
      <c r="A110" s="25" t="s">
        <v>118</v>
      </c>
      <c r="B110" s="70" t="s">
        <v>119</v>
      </c>
      <c r="C110" s="26" t="s">
        <v>117</v>
      </c>
    </row>
    <row r="111" spans="1:3" ht="25.5">
      <c r="A111" s="25" t="s">
        <v>120</v>
      </c>
      <c r="B111" s="70" t="s">
        <v>121</v>
      </c>
      <c r="C111" s="26" t="s">
        <v>117</v>
      </c>
    </row>
    <row r="112" spans="1:3" ht="12.75">
      <c r="A112" s="25" t="s">
        <v>122</v>
      </c>
      <c r="B112" s="69" t="s">
        <v>123</v>
      </c>
      <c r="C112" s="26">
        <v>5000</v>
      </c>
    </row>
    <row r="113" spans="1:3" ht="12.75">
      <c r="A113" s="25" t="s">
        <v>124</v>
      </c>
      <c r="B113" s="69" t="s">
        <v>125</v>
      </c>
      <c r="C113" s="26" t="s">
        <v>126</v>
      </c>
    </row>
    <row r="114" spans="1:2" ht="12.75">
      <c r="A114" s="25"/>
      <c r="B114" s="71"/>
    </row>
    <row r="115" spans="1:3" ht="18">
      <c r="A115" s="25"/>
      <c r="B115" s="150" t="s">
        <v>127</v>
      </c>
      <c r="C115" s="7" t="s">
        <v>128</v>
      </c>
    </row>
    <row r="116" spans="1:3" ht="12.75">
      <c r="A116" s="25" t="s">
        <v>129</v>
      </c>
      <c r="B116" s="69" t="s">
        <v>130</v>
      </c>
      <c r="C116" s="155">
        <v>0.1</v>
      </c>
    </row>
    <row r="117" spans="1:3" ht="12.75">
      <c r="A117" s="25" t="s">
        <v>131</v>
      </c>
      <c r="B117" s="69" t="s">
        <v>132</v>
      </c>
      <c r="C117" s="155">
        <v>0.15</v>
      </c>
    </row>
    <row r="118" spans="1:3" ht="12.75">
      <c r="A118" s="25" t="s">
        <v>133</v>
      </c>
      <c r="B118" s="69" t="s">
        <v>228</v>
      </c>
      <c r="C118" s="155">
        <v>0.2</v>
      </c>
    </row>
    <row r="119" spans="1:3" ht="12.75">
      <c r="A119" s="25"/>
      <c r="B119" s="69" t="s">
        <v>230</v>
      </c>
      <c r="C119" s="155">
        <v>0.3</v>
      </c>
    </row>
    <row r="120" spans="1:3" ht="12.75">
      <c r="A120" s="25" t="s">
        <v>134</v>
      </c>
      <c r="B120" s="69" t="s">
        <v>135</v>
      </c>
      <c r="C120" s="155">
        <v>0.05</v>
      </c>
    </row>
    <row r="121" spans="1:3" ht="12.75">
      <c r="A121" s="25" t="s">
        <v>136</v>
      </c>
      <c r="B121" s="69" t="s">
        <v>137</v>
      </c>
      <c r="C121" s="155">
        <v>0.1</v>
      </c>
    </row>
    <row r="122" spans="1:3" ht="12.75">
      <c r="A122" s="25" t="s">
        <v>138</v>
      </c>
      <c r="B122" s="69" t="s">
        <v>229</v>
      </c>
      <c r="C122" s="155">
        <v>0.15</v>
      </c>
    </row>
    <row r="123" spans="1:3" ht="12.75">
      <c r="A123" s="25"/>
      <c r="B123" s="69" t="s">
        <v>231</v>
      </c>
      <c r="C123" s="75">
        <v>0.2</v>
      </c>
    </row>
    <row r="124" spans="1:2" ht="12.75">
      <c r="A124" s="25"/>
      <c r="B124" s="71"/>
    </row>
    <row r="125" spans="1:2" ht="18">
      <c r="A125" s="25"/>
      <c r="B125" s="150" t="s">
        <v>139</v>
      </c>
    </row>
    <row r="126" spans="1:2" ht="22.5">
      <c r="A126" s="25"/>
      <c r="B126" s="175" t="s">
        <v>284</v>
      </c>
    </row>
    <row r="127" spans="1:7" ht="22.5">
      <c r="A127" s="25"/>
      <c r="B127" s="73" t="s">
        <v>283</v>
      </c>
      <c r="C127" s="7" t="s">
        <v>281</v>
      </c>
      <c r="G127" s="24"/>
    </row>
    <row r="128" spans="1:7" ht="12.75">
      <c r="A128" s="25"/>
      <c r="B128" s="55" t="s">
        <v>282</v>
      </c>
      <c r="C128" s="155">
        <v>0.1</v>
      </c>
      <c r="G128" s="24"/>
    </row>
    <row r="129" spans="1:7" ht="12.75">
      <c r="A129" s="6" t="s">
        <v>140</v>
      </c>
      <c r="B129" s="55" t="s">
        <v>280</v>
      </c>
      <c r="C129" s="155">
        <v>0.4</v>
      </c>
      <c r="G129" s="24"/>
    </row>
    <row r="130" spans="2:7" ht="12.75">
      <c r="B130" s="55" t="s">
        <v>279</v>
      </c>
      <c r="C130" s="155">
        <v>0.7</v>
      </c>
      <c r="G130" s="24"/>
    </row>
    <row r="131" spans="1:7" ht="12.75">
      <c r="A131" s="25"/>
      <c r="B131" s="74"/>
      <c r="C131" s="75"/>
      <c r="G131" s="24"/>
    </row>
    <row r="132" spans="1:3" ht="18">
      <c r="A132" s="25"/>
      <c r="B132" s="150" t="s">
        <v>141</v>
      </c>
      <c r="C132" s="75"/>
    </row>
    <row r="133" spans="1:3" ht="22.5">
      <c r="A133" s="25"/>
      <c r="B133" s="72" t="s">
        <v>217</v>
      </c>
      <c r="C133" s="75"/>
    </row>
    <row r="134" spans="1:8" ht="12.75">
      <c r="A134" s="25"/>
      <c r="B134" s="55" t="s">
        <v>142</v>
      </c>
      <c r="C134" s="120">
        <v>500</v>
      </c>
      <c r="H134" s="24" t="s">
        <v>143</v>
      </c>
    </row>
    <row r="135" spans="1:8" ht="12.75">
      <c r="A135" s="25"/>
      <c r="B135" s="55" t="s">
        <v>144</v>
      </c>
      <c r="C135" s="120">
        <v>8500</v>
      </c>
      <c r="H135" s="24" t="s">
        <v>143</v>
      </c>
    </row>
    <row r="136" spans="1:8" ht="12.75" hidden="1">
      <c r="A136" s="25"/>
      <c r="B136" s="55" t="s">
        <v>145</v>
      </c>
      <c r="C136" s="26">
        <v>10000</v>
      </c>
      <c r="H136" s="24" t="s">
        <v>143</v>
      </c>
    </row>
    <row r="137" spans="1:2" ht="12.75">
      <c r="A137" s="25"/>
      <c r="B137" s="71"/>
    </row>
    <row r="138" spans="1:4" ht="18">
      <c r="A138" s="25"/>
      <c r="B138" s="150" t="s">
        <v>233</v>
      </c>
      <c r="C138" s="7" t="s">
        <v>8</v>
      </c>
      <c r="D138" t="s">
        <v>278</v>
      </c>
    </row>
    <row r="139" spans="1:4" ht="33.75">
      <c r="A139" s="25"/>
      <c r="B139" s="72" t="s">
        <v>266</v>
      </c>
      <c r="D139" s="64"/>
    </row>
    <row r="140" spans="1:8" ht="12.75">
      <c r="A140" s="25" t="s">
        <v>146</v>
      </c>
      <c r="B140" s="157" t="s">
        <v>263</v>
      </c>
      <c r="C140" s="121">
        <v>27000</v>
      </c>
      <c r="H140" s="24"/>
    </row>
    <row r="141" spans="1:8" ht="12.75">
      <c r="A141" s="25" t="s">
        <v>147</v>
      </c>
      <c r="B141" s="157" t="s">
        <v>262</v>
      </c>
      <c r="C141" s="121">
        <v>29000</v>
      </c>
      <c r="H141" s="24"/>
    </row>
    <row r="142" spans="1:8" ht="12.75">
      <c r="A142" s="25" t="s">
        <v>148</v>
      </c>
      <c r="B142" s="157" t="s">
        <v>264</v>
      </c>
      <c r="C142" s="121">
        <v>35000</v>
      </c>
      <c r="H142" s="24"/>
    </row>
    <row r="143" spans="1:8" ht="12.75">
      <c r="A143" s="25"/>
      <c r="B143" s="157" t="s">
        <v>265</v>
      </c>
      <c r="C143" s="121">
        <v>35000</v>
      </c>
      <c r="H143" s="24"/>
    </row>
    <row r="144" spans="1:8" ht="38.25">
      <c r="A144" s="25"/>
      <c r="B144" s="158" t="s">
        <v>267</v>
      </c>
      <c r="C144" s="136">
        <v>19000</v>
      </c>
      <c r="H144" s="24"/>
    </row>
    <row r="145" spans="1:8" ht="25.5">
      <c r="A145" s="25"/>
      <c r="B145" s="158" t="s">
        <v>268</v>
      </c>
      <c r="C145" s="136">
        <v>17000</v>
      </c>
      <c r="H145" s="24"/>
    </row>
    <row r="146" spans="1:8" ht="25.5">
      <c r="A146" s="25"/>
      <c r="B146" s="158" t="s">
        <v>269</v>
      </c>
      <c r="C146" s="136">
        <v>24000</v>
      </c>
      <c r="H146" s="24"/>
    </row>
    <row r="147" spans="1:3" ht="12.75">
      <c r="A147" s="25"/>
      <c r="B147" s="76" t="s">
        <v>149</v>
      </c>
      <c r="C147" s="136" t="s">
        <v>126</v>
      </c>
    </row>
    <row r="148" spans="1:8" ht="12.75">
      <c r="A148" s="25"/>
      <c r="B148" s="69" t="s">
        <v>150</v>
      </c>
      <c r="C148" s="136" t="s">
        <v>126</v>
      </c>
      <c r="H148" s="24"/>
    </row>
    <row r="149" spans="1:3" ht="12.75">
      <c r="A149" s="25" t="s">
        <v>151</v>
      </c>
      <c r="B149" s="69" t="s">
        <v>152</v>
      </c>
      <c r="C149" s="136" t="s">
        <v>126</v>
      </c>
    </row>
    <row r="150" spans="1:3" ht="12.75">
      <c r="A150" s="25"/>
      <c r="B150" s="76"/>
      <c r="C150" s="129"/>
    </row>
    <row r="151" spans="1:3" ht="18">
      <c r="A151" s="25"/>
      <c r="B151" s="150" t="s">
        <v>234</v>
      </c>
      <c r="C151" s="7" t="s">
        <v>8</v>
      </c>
    </row>
    <row r="152" spans="1:3" ht="22.5">
      <c r="A152" s="25"/>
      <c r="B152" s="72" t="s">
        <v>235</v>
      </c>
      <c r="C152" s="129"/>
    </row>
    <row r="153" spans="1:3" ht="12.75">
      <c r="A153" s="25"/>
      <c r="B153" s="69" t="s">
        <v>236</v>
      </c>
      <c r="C153" s="136">
        <v>27000</v>
      </c>
    </row>
    <row r="154" spans="1:3" ht="12.75">
      <c r="A154" s="25"/>
      <c r="B154" s="69" t="s">
        <v>237</v>
      </c>
      <c r="C154" s="136">
        <v>29000</v>
      </c>
    </row>
    <row r="155" spans="1:3" ht="12.75">
      <c r="A155" s="25"/>
      <c r="B155" s="69" t="s">
        <v>238</v>
      </c>
      <c r="C155" s="136">
        <v>35000</v>
      </c>
    </row>
    <row r="156" spans="1:3" ht="38.25">
      <c r="A156" s="25"/>
      <c r="B156" s="79" t="s">
        <v>239</v>
      </c>
      <c r="C156" s="136">
        <v>19000</v>
      </c>
    </row>
    <row r="157" spans="2:3" ht="12.75">
      <c r="B157" s="71"/>
      <c r="C157" s="140"/>
    </row>
    <row r="158" spans="2:3" ht="18">
      <c r="B158" s="150" t="s">
        <v>153</v>
      </c>
      <c r="C158" s="140" t="s">
        <v>154</v>
      </c>
    </row>
    <row r="159" spans="2:3" ht="15.75">
      <c r="B159" s="78" t="s">
        <v>155</v>
      </c>
      <c r="C159" s="140"/>
    </row>
    <row r="160" spans="1:3" ht="25.5">
      <c r="A160" s="6" t="s">
        <v>156</v>
      </c>
      <c r="B160" s="176" t="s">
        <v>285</v>
      </c>
      <c r="C160" s="128">
        <v>3300</v>
      </c>
    </row>
    <row r="161" spans="1:3" ht="25.5">
      <c r="A161" s="6" t="s">
        <v>157</v>
      </c>
      <c r="B161" s="70" t="s">
        <v>210</v>
      </c>
      <c r="C161" s="128">
        <v>1150</v>
      </c>
    </row>
    <row r="162" spans="1:3" ht="25.5">
      <c r="A162" s="6" t="s">
        <v>158</v>
      </c>
      <c r="B162" s="70" t="s">
        <v>211</v>
      </c>
      <c r="C162" s="128">
        <v>400</v>
      </c>
    </row>
    <row r="163" spans="1:3" ht="12.75">
      <c r="A163" s="6" t="s">
        <v>159</v>
      </c>
      <c r="B163" s="70" t="s">
        <v>160</v>
      </c>
      <c r="C163" s="128">
        <v>180</v>
      </c>
    </row>
    <row r="164" spans="2:3" ht="38.25">
      <c r="B164" s="79" t="s">
        <v>212</v>
      </c>
      <c r="C164" s="129">
        <v>700</v>
      </c>
    </row>
    <row r="165" spans="2:3" ht="28.5" customHeight="1">
      <c r="B165" s="134" t="s">
        <v>161</v>
      </c>
      <c r="C165" s="135">
        <v>380</v>
      </c>
    </row>
    <row r="166" spans="2:3" ht="39.75" customHeight="1">
      <c r="B166" s="137" t="s">
        <v>213</v>
      </c>
      <c r="C166" s="138">
        <v>360</v>
      </c>
    </row>
    <row r="167" spans="2:3" ht="12.75">
      <c r="B167" s="71"/>
      <c r="C167" s="140"/>
    </row>
    <row r="168" spans="2:3" ht="15.75">
      <c r="B168" s="78" t="s">
        <v>162</v>
      </c>
      <c r="C168" s="140"/>
    </row>
    <row r="169" spans="1:3" ht="12.75">
      <c r="A169" s="6" t="s">
        <v>163</v>
      </c>
      <c r="B169" s="80" t="s">
        <v>227</v>
      </c>
      <c r="C169" s="156">
        <v>800</v>
      </c>
    </row>
    <row r="170" spans="2:3" ht="12.75">
      <c r="B170" s="80" t="s">
        <v>214</v>
      </c>
      <c r="C170" s="156">
        <v>400</v>
      </c>
    </row>
    <row r="171" spans="1:4" ht="12.75" hidden="1">
      <c r="A171" s="6" t="s">
        <v>164</v>
      </c>
      <c r="B171" s="69" t="s">
        <v>165</v>
      </c>
      <c r="C171" s="128">
        <f>2000</f>
        <v>2000</v>
      </c>
      <c r="D171" s="45"/>
    </row>
    <row r="172" spans="2:4" ht="25.5">
      <c r="B172" s="80" t="s">
        <v>167</v>
      </c>
      <c r="C172" s="156">
        <v>400</v>
      </c>
      <c r="D172" s="45"/>
    </row>
    <row r="173" spans="2:3" ht="25.5">
      <c r="B173" s="122" t="s">
        <v>215</v>
      </c>
      <c r="C173" s="140">
        <v>800</v>
      </c>
    </row>
    <row r="174" spans="2:3" ht="38.25">
      <c r="B174" s="122" t="s">
        <v>216</v>
      </c>
      <c r="C174" s="140">
        <v>500</v>
      </c>
    </row>
    <row r="175" spans="2:3" ht="25.5">
      <c r="B175" s="139" t="s">
        <v>166</v>
      </c>
      <c r="C175" s="141">
        <v>900</v>
      </c>
    </row>
  </sheetData>
  <sheetProtection selectLockedCells="1" selectUnlockedCells="1"/>
  <mergeCells count="1">
    <mergeCell ref="A1:F1"/>
  </mergeCells>
  <printOptions/>
  <pageMargins left="0.7875" right="0.7875" top="1.0527777777777778" bottom="1.0527777777777778" header="0.7875" footer="0.7875"/>
  <pageSetup horizontalDpi="300" verticalDpi="300" orientation="portrait" paperSize="9" r:id="rId2"/>
  <headerFooter alignWithMargins="0">
    <oddHeader>&amp;C&amp;"Times New Roman,Обычный"&amp;12&amp;A</oddHeader>
    <oddFooter>&amp;C&amp;"Times New Roman,Обычный"&amp;12Страница &amp;P</oddFooter>
  </headerFooter>
  <drawing r:id="rId1"/>
</worksheet>
</file>

<file path=xl/worksheets/sheet3.xml><?xml version="1.0" encoding="utf-8"?>
<worksheet xmlns="http://schemas.openxmlformats.org/spreadsheetml/2006/main" xmlns:r="http://schemas.openxmlformats.org/officeDocument/2006/relationships">
  <dimension ref="A1:AA13"/>
  <sheetViews>
    <sheetView zoomScalePageLayoutView="0" workbookViewId="0" topLeftCell="A1">
      <pane ySplit="2" topLeftCell="A3" activePane="bottomLeft" state="frozen"/>
      <selection pane="topLeft" activeCell="A1" sqref="A1"/>
      <selection pane="bottomLeft" activeCell="A1" sqref="A1:H1"/>
    </sheetView>
  </sheetViews>
  <sheetFormatPr defaultColWidth="9.140625" defaultRowHeight="12.75"/>
  <cols>
    <col min="1" max="1" width="4.57421875" style="0" customWidth="1"/>
    <col min="2" max="2" width="22.28125" style="0" customWidth="1"/>
    <col min="3" max="3" width="59.140625" style="0" customWidth="1"/>
    <col min="4" max="4" width="13.8515625" style="0" customWidth="1"/>
    <col min="5" max="6" width="11.28125" style="0" customWidth="1"/>
    <col min="7" max="7" width="13.421875" style="0" customWidth="1"/>
  </cols>
  <sheetData>
    <row r="1" spans="1:12" s="1" customFormat="1" ht="13.5" customHeight="1">
      <c r="A1" s="167" t="s">
        <v>0</v>
      </c>
      <c r="B1" s="167"/>
      <c r="C1" s="167"/>
      <c r="D1" s="167"/>
      <c r="E1" s="167"/>
      <c r="F1" s="167"/>
      <c r="G1" s="167"/>
      <c r="H1" s="167"/>
      <c r="I1" s="81"/>
      <c r="J1" s="10"/>
      <c r="K1" s="10"/>
      <c r="L1" s="10"/>
    </row>
    <row r="2" spans="2:12" s="3" customFormat="1" ht="57" customHeight="1">
      <c r="B2" s="2"/>
      <c r="C2" s="168" t="s">
        <v>168</v>
      </c>
      <c r="D2" s="168"/>
      <c r="E2" s="168"/>
      <c r="F2" s="168"/>
      <c r="G2" s="168"/>
      <c r="H2" s="82"/>
      <c r="I2" s="13"/>
      <c r="J2" s="13"/>
      <c r="K2" s="13"/>
      <c r="L2" s="13"/>
    </row>
    <row r="3" spans="1:27" s="86" customFormat="1" ht="12.75">
      <c r="A3" s="83"/>
      <c r="B3" s="84" t="s">
        <v>7</v>
      </c>
      <c r="C3" s="84" t="s">
        <v>169</v>
      </c>
      <c r="D3" s="85" t="s">
        <v>170</v>
      </c>
      <c r="E3" s="85"/>
      <c r="F3" s="85" t="s">
        <v>8</v>
      </c>
      <c r="H3" s="87"/>
      <c r="I3" s="87"/>
      <c r="J3" s="87"/>
      <c r="K3" s="87"/>
      <c r="L3" s="87"/>
      <c r="M3" s="87"/>
      <c r="N3" s="87"/>
      <c r="O3" s="87"/>
      <c r="P3" s="87"/>
      <c r="Q3" s="87"/>
      <c r="R3" s="87"/>
      <c r="S3" s="87"/>
      <c r="T3" s="87"/>
      <c r="U3" s="87"/>
      <c r="V3" s="87"/>
      <c r="W3" s="87"/>
      <c r="X3" s="87"/>
      <c r="Y3" s="87"/>
      <c r="Z3" s="87"/>
      <c r="AA3" s="87"/>
    </row>
    <row r="4" spans="1:27" s="88" customFormat="1" ht="48" customHeight="1">
      <c r="A4" s="88">
        <v>1</v>
      </c>
      <c r="B4" s="89" t="s">
        <v>171</v>
      </c>
      <c r="C4" s="20" t="s">
        <v>172</v>
      </c>
      <c r="D4" s="88" t="s">
        <v>173</v>
      </c>
      <c r="E4" s="88" t="s">
        <v>174</v>
      </c>
      <c r="F4" s="90">
        <v>40000</v>
      </c>
      <c r="H4" s="91"/>
      <c r="I4" s="91"/>
      <c r="J4" s="91"/>
      <c r="K4" s="91"/>
      <c r="L4" s="91"/>
      <c r="M4" s="91"/>
      <c r="N4" s="91"/>
      <c r="O4" s="91"/>
      <c r="P4" s="91"/>
      <c r="Q4" s="91"/>
      <c r="R4" s="91"/>
      <c r="S4" s="91"/>
      <c r="T4" s="91"/>
      <c r="U4" s="91"/>
      <c r="V4" s="91"/>
      <c r="W4" s="91"/>
      <c r="X4" s="91"/>
      <c r="Y4" s="91"/>
      <c r="Z4" s="91"/>
      <c r="AA4" s="91"/>
    </row>
    <row r="5" spans="2:27" s="88" customFormat="1" ht="45">
      <c r="B5" s="89" t="s">
        <v>171</v>
      </c>
      <c r="C5" s="20" t="s">
        <v>172</v>
      </c>
      <c r="D5" s="88" t="s">
        <v>173</v>
      </c>
      <c r="E5" s="88" t="s">
        <v>175</v>
      </c>
      <c r="F5" s="90">
        <v>120000</v>
      </c>
      <c r="H5" s="91"/>
      <c r="I5" s="91"/>
      <c r="J5" s="91"/>
      <c r="K5" s="91"/>
      <c r="L5" s="91"/>
      <c r="M5" s="91"/>
      <c r="N5" s="91"/>
      <c r="O5" s="91"/>
      <c r="P5" s="91"/>
      <c r="Q5" s="91"/>
      <c r="R5" s="91"/>
      <c r="S5" s="91"/>
      <c r="T5" s="91"/>
      <c r="U5" s="91"/>
      <c r="V5" s="91"/>
      <c r="W5" s="91"/>
      <c r="X5" s="91"/>
      <c r="Y5" s="91"/>
      <c r="Z5" s="91"/>
      <c r="AA5" s="91"/>
    </row>
    <row r="6" spans="2:27" ht="12.75" customHeight="1">
      <c r="B6" s="92"/>
      <c r="C6" s="93"/>
      <c r="D6" s="94"/>
      <c r="E6" s="94"/>
      <c r="F6" s="94"/>
      <c r="G6" s="94"/>
      <c r="H6" s="71"/>
      <c r="I6" s="71"/>
      <c r="J6" s="71"/>
      <c r="K6" s="71"/>
      <c r="L6" s="71"/>
      <c r="M6" s="71"/>
      <c r="N6" s="71"/>
      <c r="O6" s="71"/>
      <c r="P6" s="71"/>
      <c r="Q6" s="71"/>
      <c r="R6" s="71"/>
      <c r="S6" s="71"/>
      <c r="T6" s="71"/>
      <c r="U6" s="71"/>
      <c r="V6" s="71"/>
      <c r="W6" s="71"/>
      <c r="X6" s="71"/>
      <c r="Y6" s="71"/>
      <c r="Z6" s="71"/>
      <c r="AA6" s="71"/>
    </row>
    <row r="7" spans="2:27" ht="12.75">
      <c r="B7" s="93"/>
      <c r="C7" s="94"/>
      <c r="D7" s="94"/>
      <c r="E7" s="94"/>
      <c r="F7" s="94"/>
      <c r="G7" s="94"/>
      <c r="H7" s="71"/>
      <c r="I7" s="71"/>
      <c r="J7" s="71"/>
      <c r="K7" s="71"/>
      <c r="L7" s="71"/>
      <c r="M7" s="71"/>
      <c r="N7" s="71"/>
      <c r="O7" s="71"/>
      <c r="P7" s="71"/>
      <c r="Q7" s="71"/>
      <c r="R7" s="71"/>
      <c r="S7" s="71"/>
      <c r="T7" s="71"/>
      <c r="U7" s="71"/>
      <c r="V7" s="71"/>
      <c r="W7" s="71"/>
      <c r="X7" s="71"/>
      <c r="Y7" s="71"/>
      <c r="Z7" s="71"/>
      <c r="AA7" s="71"/>
    </row>
    <row r="8" spans="2:27" ht="12.75">
      <c r="B8" s="93"/>
      <c r="C8" s="94"/>
      <c r="D8" s="94"/>
      <c r="E8" s="94"/>
      <c r="F8" s="94"/>
      <c r="G8" s="94"/>
      <c r="H8" s="71"/>
      <c r="I8" s="71"/>
      <c r="J8" s="71"/>
      <c r="K8" s="71"/>
      <c r="L8" s="71"/>
      <c r="M8" s="71"/>
      <c r="N8" s="71"/>
      <c r="O8" s="71"/>
      <c r="P8" s="71"/>
      <c r="Q8" s="71"/>
      <c r="R8" s="71"/>
      <c r="S8" s="71"/>
      <c r="T8" s="71"/>
      <c r="U8" s="71"/>
      <c r="V8" s="71"/>
      <c r="W8" s="71"/>
      <c r="X8" s="71"/>
      <c r="Y8" s="71"/>
      <c r="Z8" s="71"/>
      <c r="AA8" s="71"/>
    </row>
    <row r="9" spans="8:27" ht="12.75">
      <c r="H9" s="71"/>
      <c r="I9" s="71"/>
      <c r="J9" s="71"/>
      <c r="K9" s="71"/>
      <c r="L9" s="71"/>
      <c r="M9" s="71"/>
      <c r="N9" s="71"/>
      <c r="O9" s="71"/>
      <c r="P9" s="71"/>
      <c r="Q9" s="71"/>
      <c r="R9" s="71"/>
      <c r="S9" s="71"/>
      <c r="T9" s="71"/>
      <c r="U9" s="71"/>
      <c r="V9" s="71"/>
      <c r="W9" s="71"/>
      <c r="X9" s="71"/>
      <c r="Y9" s="71"/>
      <c r="Z9" s="71"/>
      <c r="AA9" s="71"/>
    </row>
    <row r="10" spans="2:27" ht="12.75">
      <c r="B10" s="95"/>
      <c r="C10" s="169"/>
      <c r="D10" s="169"/>
      <c r="E10" s="169"/>
      <c r="F10" s="169"/>
      <c r="G10" s="169"/>
      <c r="H10" s="71"/>
      <c r="I10" s="71"/>
      <c r="J10" s="71"/>
      <c r="K10" s="71"/>
      <c r="L10" s="71"/>
      <c r="M10" s="71"/>
      <c r="N10" s="71"/>
      <c r="O10" s="71"/>
      <c r="P10" s="71"/>
      <c r="Q10" s="71"/>
      <c r="R10" s="71"/>
      <c r="S10" s="71"/>
      <c r="T10" s="71"/>
      <c r="U10" s="71"/>
      <c r="V10" s="71"/>
      <c r="W10" s="71"/>
      <c r="X10" s="71"/>
      <c r="Y10" s="71"/>
      <c r="Z10" s="71"/>
      <c r="AA10" s="71"/>
    </row>
    <row r="11" spans="1:27" s="98" customFormat="1" ht="18">
      <c r="A11" s="96"/>
      <c r="B11" s="97"/>
      <c r="H11" s="99"/>
      <c r="I11" s="99"/>
      <c r="J11" s="99"/>
      <c r="K11" s="99"/>
      <c r="L11" s="99"/>
      <c r="M11" s="99"/>
      <c r="N11" s="99"/>
      <c r="O11" s="99"/>
      <c r="P11" s="99"/>
      <c r="Q11" s="99"/>
      <c r="R11" s="99"/>
      <c r="S11" s="99"/>
      <c r="T11" s="99"/>
      <c r="U11" s="99"/>
      <c r="V11" s="99"/>
      <c r="W11" s="99"/>
      <c r="X11" s="99"/>
      <c r="Y11" s="99"/>
      <c r="Z11" s="99"/>
      <c r="AA11" s="99"/>
    </row>
    <row r="13" spans="1:2" ht="12.75">
      <c r="A13" s="100" t="s">
        <v>0</v>
      </c>
      <c r="B13" s="100"/>
    </row>
  </sheetData>
  <sheetProtection selectLockedCells="1" selectUnlockedCells="1"/>
  <mergeCells count="3">
    <mergeCell ref="A1:H1"/>
    <mergeCell ref="C2:G2"/>
    <mergeCell ref="C10:G10"/>
  </mergeCells>
  <printOptions/>
  <pageMargins left="0.7" right="0.7" top="0.75" bottom="0.75"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J16"/>
  <sheetViews>
    <sheetView zoomScalePageLayoutView="0" workbookViewId="0" topLeftCell="A1">
      <selection activeCell="B11" sqref="B11"/>
    </sheetView>
  </sheetViews>
  <sheetFormatPr defaultColWidth="9.140625" defaultRowHeight="12.75"/>
  <cols>
    <col min="1" max="1" width="4.57421875" style="0" customWidth="1"/>
    <col min="2" max="2" width="22.28125" style="0" customWidth="1"/>
    <col min="3" max="3" width="59.140625" style="0" customWidth="1"/>
    <col min="4" max="4" width="13.8515625" style="0" customWidth="1"/>
    <col min="5" max="5" width="20.8515625" style="0" customWidth="1"/>
    <col min="6" max="6" width="13.421875" style="0" customWidth="1"/>
  </cols>
  <sheetData>
    <row r="1" spans="1:10" ht="12.75">
      <c r="A1" s="167" t="s">
        <v>0</v>
      </c>
      <c r="B1" s="167"/>
      <c r="C1" s="167"/>
      <c r="D1" s="167"/>
      <c r="E1" s="167"/>
      <c r="F1" s="167"/>
      <c r="G1" s="167"/>
      <c r="H1" s="81"/>
      <c r="I1" s="10"/>
      <c r="J1" s="10"/>
    </row>
    <row r="2" spans="1:10" ht="34.5">
      <c r="A2" s="3"/>
      <c r="B2" s="2"/>
      <c r="C2" s="168"/>
      <c r="D2" s="168"/>
      <c r="E2" s="168"/>
      <c r="F2" s="168"/>
      <c r="G2" s="82"/>
      <c r="H2" s="13"/>
      <c r="I2" s="13"/>
      <c r="J2" s="13"/>
    </row>
    <row r="3" spans="1:10" ht="12.75">
      <c r="A3" s="83"/>
      <c r="B3" s="84" t="s">
        <v>7</v>
      </c>
      <c r="C3" s="84" t="s">
        <v>169</v>
      </c>
      <c r="D3" s="85" t="s">
        <v>170</v>
      </c>
      <c r="E3" s="85" t="s">
        <v>8</v>
      </c>
      <c r="F3" s="86"/>
      <c r="G3" s="87"/>
      <c r="H3" s="87"/>
      <c r="I3" s="87"/>
      <c r="J3" s="87"/>
    </row>
    <row r="4" spans="1:10" ht="33.75">
      <c r="A4" s="88">
        <v>1</v>
      </c>
      <c r="B4" s="89" t="s">
        <v>176</v>
      </c>
      <c r="C4" s="101" t="s">
        <v>177</v>
      </c>
      <c r="D4" s="88"/>
      <c r="E4" s="102" t="s">
        <v>178</v>
      </c>
      <c r="F4" s="88"/>
      <c r="G4" s="91"/>
      <c r="H4" s="91"/>
      <c r="I4" s="91"/>
      <c r="J4" s="91"/>
    </row>
    <row r="5" spans="1:10" ht="12.75">
      <c r="A5" s="88">
        <v>2</v>
      </c>
      <c r="B5" s="89" t="s">
        <v>179</v>
      </c>
      <c r="C5" s="103" t="s">
        <v>178</v>
      </c>
      <c r="D5" s="88"/>
      <c r="E5" s="104" t="s">
        <v>178</v>
      </c>
      <c r="F5" s="88"/>
      <c r="G5" s="91"/>
      <c r="H5" s="91"/>
      <c r="I5" s="91"/>
      <c r="J5" s="91"/>
    </row>
    <row r="6" spans="1:10" ht="12.75">
      <c r="A6" s="88">
        <v>3</v>
      </c>
      <c r="B6" s="89" t="s">
        <v>180</v>
      </c>
      <c r="C6" s="103" t="s">
        <v>178</v>
      </c>
      <c r="D6" s="94"/>
      <c r="E6" s="104" t="s">
        <v>178</v>
      </c>
      <c r="F6" s="94"/>
      <c r="G6" s="71"/>
      <c r="H6" s="71"/>
      <c r="I6" s="71"/>
      <c r="J6" s="71"/>
    </row>
    <row r="7" spans="1:10" ht="12.75">
      <c r="A7" s="105">
        <v>4</v>
      </c>
      <c r="B7" s="89" t="s">
        <v>181</v>
      </c>
      <c r="C7" s="103" t="s">
        <v>178</v>
      </c>
      <c r="D7" s="94"/>
      <c r="E7" s="104" t="s">
        <v>178</v>
      </c>
      <c r="F7" s="94"/>
      <c r="G7" s="71"/>
      <c r="H7" s="71"/>
      <c r="I7" s="71"/>
      <c r="J7" s="71"/>
    </row>
    <row r="8" spans="1:10" ht="12.75">
      <c r="A8" s="105">
        <v>5</v>
      </c>
      <c r="B8" s="89" t="s">
        <v>182</v>
      </c>
      <c r="C8" s="103" t="s">
        <v>178</v>
      </c>
      <c r="D8" s="94"/>
      <c r="E8" s="104" t="s">
        <v>178</v>
      </c>
      <c r="F8" s="94"/>
      <c r="G8" s="71"/>
      <c r="H8" s="71"/>
      <c r="I8" s="71"/>
      <c r="J8" s="71"/>
    </row>
    <row r="9" spans="1:10" ht="12.75">
      <c r="A9" s="105">
        <v>6</v>
      </c>
      <c r="B9" s="89" t="s">
        <v>183</v>
      </c>
      <c r="C9" s="103" t="s">
        <v>178</v>
      </c>
      <c r="D9" s="94"/>
      <c r="E9" s="104" t="s">
        <v>178</v>
      </c>
      <c r="F9" s="94"/>
      <c r="G9" s="71"/>
      <c r="H9" s="71"/>
      <c r="I9" s="71"/>
      <c r="J9" s="71"/>
    </row>
    <row r="10" spans="1:10" ht="12.75">
      <c r="A10" s="105">
        <v>7</v>
      </c>
      <c r="B10" s="89" t="s">
        <v>184</v>
      </c>
      <c r="C10" s="103" t="s">
        <v>178</v>
      </c>
      <c r="D10" s="94"/>
      <c r="E10" s="104" t="s">
        <v>178</v>
      </c>
      <c r="F10" s="94"/>
      <c r="G10" s="71"/>
      <c r="H10" s="71"/>
      <c r="I10" s="71"/>
      <c r="J10" s="71"/>
    </row>
    <row r="11" spans="1:10" ht="12.75">
      <c r="A11" s="105">
        <v>8</v>
      </c>
      <c r="B11" s="89" t="s">
        <v>185</v>
      </c>
      <c r="C11" s="103" t="s">
        <v>178</v>
      </c>
      <c r="D11" s="94"/>
      <c r="E11" s="104" t="s">
        <v>178</v>
      </c>
      <c r="F11" s="94"/>
      <c r="G11" s="71"/>
      <c r="H11" s="71"/>
      <c r="I11" s="71"/>
      <c r="J11" s="71"/>
    </row>
    <row r="12" spans="7:10" ht="12.75">
      <c r="G12" s="71"/>
      <c r="H12" s="71"/>
      <c r="I12" s="71"/>
      <c r="J12" s="71"/>
    </row>
    <row r="13" spans="2:10" ht="12.75">
      <c r="B13" s="95"/>
      <c r="C13" s="169"/>
      <c r="D13" s="169"/>
      <c r="E13" s="169"/>
      <c r="F13" s="169"/>
      <c r="G13" s="71"/>
      <c r="H13" s="71"/>
      <c r="I13" s="71"/>
      <c r="J13" s="71"/>
    </row>
    <row r="14" spans="1:10" ht="18">
      <c r="A14" s="96"/>
      <c r="B14" s="97"/>
      <c r="C14" s="98"/>
      <c r="D14" s="98"/>
      <c r="E14" s="98"/>
      <c r="F14" s="98"/>
      <c r="G14" s="99"/>
      <c r="H14" s="99"/>
      <c r="I14" s="99"/>
      <c r="J14" s="99"/>
    </row>
    <row r="16" spans="1:2" ht="12.75">
      <c r="A16" s="100" t="s">
        <v>0</v>
      </c>
      <c r="B16" s="100"/>
    </row>
  </sheetData>
  <sheetProtection selectLockedCells="1" selectUnlockedCells="1"/>
  <mergeCells count="3">
    <mergeCell ref="A1:G1"/>
    <mergeCell ref="C2:F2"/>
    <mergeCell ref="C13:F13"/>
  </mergeCells>
  <printOptions/>
  <pageMargins left="0.7" right="0.7" top="0.75" bottom="0.75"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A5" sqref="A5"/>
    </sheetView>
  </sheetViews>
  <sheetFormatPr defaultColWidth="11.57421875" defaultRowHeight="12.75"/>
  <cols>
    <col min="1" max="1" width="35.57421875" style="0" customWidth="1"/>
    <col min="2" max="2" width="49.140625" style="0" customWidth="1"/>
    <col min="3" max="3" width="13.7109375" style="0" customWidth="1"/>
    <col min="4" max="5" width="14.7109375" style="0" customWidth="1"/>
  </cols>
  <sheetData>
    <row r="1" ht="12.75">
      <c r="A1" s="106" t="s">
        <v>186</v>
      </c>
    </row>
    <row r="2" spans="1:5" ht="15.75">
      <c r="A2" s="171" t="s">
        <v>187</v>
      </c>
      <c r="B2" s="171"/>
      <c r="C2" s="171"/>
      <c r="D2" s="171"/>
      <c r="E2" s="171"/>
    </row>
    <row r="3" spans="1:5" ht="12.75">
      <c r="A3" s="172" t="s">
        <v>188</v>
      </c>
      <c r="B3" s="172" t="s">
        <v>189</v>
      </c>
      <c r="C3" s="172" t="s">
        <v>190</v>
      </c>
      <c r="D3" s="172"/>
      <c r="E3" s="172"/>
    </row>
    <row r="4" spans="1:5" s="109" customFormat="1" ht="12.75">
      <c r="A4" s="172"/>
      <c r="B4" s="172"/>
      <c r="C4" s="107" t="s">
        <v>191</v>
      </c>
      <c r="D4" s="108" t="s">
        <v>192</v>
      </c>
      <c r="E4" s="108" t="s">
        <v>193</v>
      </c>
    </row>
    <row r="5" spans="1:5" ht="202.5">
      <c r="A5" s="110" t="s">
        <v>194</v>
      </c>
      <c r="B5" s="110" t="s">
        <v>195</v>
      </c>
      <c r="C5" s="111">
        <v>55000</v>
      </c>
      <c r="D5" s="111">
        <v>110000</v>
      </c>
      <c r="E5" s="111">
        <v>140000</v>
      </c>
    </row>
    <row r="7" ht="114.75">
      <c r="A7" s="112" t="s">
        <v>196</v>
      </c>
    </row>
    <row r="9" spans="1:5" ht="24.75" customHeight="1">
      <c r="A9" s="173" t="s">
        <v>197</v>
      </c>
      <c r="B9" s="173"/>
      <c r="C9" s="173"/>
      <c r="D9" s="173"/>
      <c r="E9" s="173"/>
    </row>
    <row r="11" spans="1:5" ht="13.5">
      <c r="A11" s="174" t="s">
        <v>198</v>
      </c>
      <c r="B11" s="174"/>
      <c r="C11" s="174"/>
      <c r="D11" s="174"/>
      <c r="E11" s="174"/>
    </row>
    <row r="12" spans="1:2" ht="12.75">
      <c r="A12" s="108" t="s">
        <v>199</v>
      </c>
      <c r="B12" s="113" t="s">
        <v>200</v>
      </c>
    </row>
    <row r="13" spans="1:2" ht="12.75">
      <c r="A13" s="114">
        <v>1</v>
      </c>
      <c r="B13" s="115">
        <v>0</v>
      </c>
    </row>
    <row r="14" spans="1:2" ht="12.75">
      <c r="A14" s="114">
        <v>2</v>
      </c>
      <c r="B14" s="115">
        <v>0.1</v>
      </c>
    </row>
    <row r="15" spans="1:2" ht="12.75">
      <c r="A15" s="114">
        <v>3</v>
      </c>
      <c r="B15" s="115">
        <v>0.15</v>
      </c>
    </row>
    <row r="16" spans="1:2" ht="12.75">
      <c r="A16" s="114" t="s">
        <v>201</v>
      </c>
      <c r="B16" s="116" t="s">
        <v>202</v>
      </c>
    </row>
    <row r="18" ht="51">
      <c r="A18" s="117" t="s">
        <v>203</v>
      </c>
    </row>
    <row r="20" ht="51">
      <c r="A20" s="117" t="s">
        <v>204</v>
      </c>
    </row>
    <row r="22" ht="409.5">
      <c r="A22" s="117" t="s">
        <v>205</v>
      </c>
    </row>
    <row r="24" spans="1:3" ht="15.75">
      <c r="A24" s="170" t="s">
        <v>206</v>
      </c>
      <c r="B24" s="170"/>
      <c r="C24" s="170"/>
    </row>
    <row r="25" spans="1:2" ht="14.25">
      <c r="A25" s="118" t="s">
        <v>207</v>
      </c>
      <c r="B25" s="119" t="s">
        <v>208</v>
      </c>
    </row>
  </sheetData>
  <sheetProtection selectLockedCells="1" selectUnlockedCells="1"/>
  <mergeCells count="7">
    <mergeCell ref="A24:C24"/>
    <mergeCell ref="A2:E2"/>
    <mergeCell ref="A3:A4"/>
    <mergeCell ref="B3:B4"/>
    <mergeCell ref="C3:E3"/>
    <mergeCell ref="A9:E9"/>
    <mergeCell ref="A11:E11"/>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dc:creator>
  <cp:keywords/>
  <dc:description/>
  <cp:lastModifiedBy>Денис</cp:lastModifiedBy>
  <dcterms:created xsi:type="dcterms:W3CDTF">2019-07-26T10:31:36Z</dcterms:created>
  <dcterms:modified xsi:type="dcterms:W3CDTF">2021-08-25T13:11:05Z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